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الجدول" sheetId="1" state="visible" r:id="rId3"/>
    <sheet name="دليل الاستخدام"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<sst xmlns="http://schemas.openxmlformats.org/spreadsheetml/2006/main" count="68" uniqueCount="60">
  <si>
    <t xml:space="preserve">جدول حديد التسليح وحساب الأوزان</t>
  </si>
  <si>
    <t xml:space="preserve">أطوال وأوزان الحديد لكل قطر، وعدد أسياخ 12 متر المطلوب شراؤها</t>
  </si>
  <si>
    <t xml:space="preserve">الإعدادات</t>
  </si>
  <si>
    <t xml:space="preserve">طول السيخ التجاري</t>
  </si>
  <si>
    <t xml:space="preserve">م</t>
  </si>
  <si>
    <t xml:space="preserve">نسبة الهالك والقص</t>
  </si>
  <si>
    <t xml:space="preserve">جدول التسليح</t>
  </si>
  <si>
    <t xml:space="preserve">العلامة</t>
  </si>
  <si>
    <t xml:space="preserve">العنصر</t>
  </si>
  <si>
    <t xml:space="preserve">القطر مم</t>
  </si>
  <si>
    <t xml:space="preserve">عدد العناصر</t>
  </si>
  <si>
    <t xml:space="preserve">أسياخ/عنصر</t>
  </si>
  <si>
    <t xml:space="preserve">طول السيخ م</t>
  </si>
  <si>
    <t xml:space="preserve">عدد الأسياخ</t>
  </si>
  <si>
    <t xml:space="preserve">الطول الكلي م</t>
  </si>
  <si>
    <t xml:space="preserve">كجم/م</t>
  </si>
  <si>
    <t xml:space="preserve">الوزن كجم</t>
  </si>
  <si>
    <t xml:space="preserve">F1</t>
  </si>
  <si>
    <t xml:space="preserve">قواعد</t>
  </si>
  <si>
    <t xml:space="preserve">F2</t>
  </si>
  <si>
    <t xml:space="preserve">C1</t>
  </si>
  <si>
    <t xml:space="preserve">أعمدة</t>
  </si>
  <si>
    <t xml:space="preserve">C1-S</t>
  </si>
  <si>
    <t xml:space="preserve">كانات أعمدة</t>
  </si>
  <si>
    <t xml:space="preserve">GB</t>
  </si>
  <si>
    <t xml:space="preserve">جسور أرضية</t>
  </si>
  <si>
    <t xml:space="preserve">GB-S</t>
  </si>
  <si>
    <t xml:space="preserve">كانات جسور</t>
  </si>
  <si>
    <t xml:space="preserve">S1</t>
  </si>
  <si>
    <t xml:space="preserve">بلاطة - اتجاه 1</t>
  </si>
  <si>
    <t xml:space="preserve">S2</t>
  </si>
  <si>
    <t xml:space="preserve">بلاطة - اتجاه 2</t>
  </si>
  <si>
    <t xml:space="preserve">الإجمالي</t>
  </si>
  <si>
    <t xml:space="preserve">الملخص حسب القطر</t>
  </si>
  <si>
    <t xml:space="preserve">الطول م</t>
  </si>
  <si>
    <t xml:space="preserve">الوزن مع الهالك</t>
  </si>
  <si>
    <t xml:space="preserve">أسياخ تجارية</t>
  </si>
  <si>
    <t xml:space="preserve">النسبة</t>
  </si>
  <si>
    <t xml:space="preserve">بالطن</t>
  </si>
  <si>
    <t xml:space="preserve">طن مع الهالك</t>
  </si>
  <si>
    <t xml:space="preserve">وزن المتر = القطر² ÷ 162 (تقريب لكثافة الحديد 7850 كجم/م³). عدد الأسياخ التجارية تقريبي ولا يحسب خطة القص التفصيلية.</t>
  </si>
  <si>
    <t xml:space="preserve">دليل استخدام: جدول حديد التسليح وحساب الأوزان</t>
  </si>
  <si>
    <t xml:space="preserve">Sheetaky.com · شيتات إكسل جاهزة بالعربي والإنجليزي</t>
  </si>
  <si>
    <t xml:space="preserve">ما هذا الشيت؟</t>
  </si>
  <si>
    <t xml:space="preserve">يحسب الشيت عدد الأسياخ والطول الكلي ووزن الحديد لكل بند في جدول التسليح، ثم يجمع الكميات حسب القطر ويحسب الوزن بالطن وعدد الأسياخ التجارية (12 م) المطلوب شراؤها مع نسبة الهالك.</t>
  </si>
  <si>
    <t xml:space="preserve">خطوات الاستخدام</t>
  </si>
  <si>
    <t xml:space="preserve">اكتب علامة البند (مثل F1 أو C1) والعنصر.</t>
  </si>
  <si>
    <t xml:space="preserve">اختر القطر من القائمة، واكتب عدد العناصر وعدد الأسياخ في كل عنصر وطول السيخ الواحد شاملًا الرقبة والجنش.</t>
  </si>
  <si>
    <t xml:space="preserve">راجع الملخص حسب القطر لمعرفة الوزن وعدد الأسياخ التجارية.</t>
  </si>
  <si>
    <t xml:space="preserve">عدّل نسبة الهالك وطول السيخ التجاري في الإعدادات إن لزم.</t>
  </si>
  <si>
    <t xml:space="preserve">دليل الألوان</t>
  </si>
  <si>
    <t xml:space="preserve">خلية إدخال: اكتب أو اختر قيمتك هنا (خط أزرق على خلفية صفراء).</t>
  </si>
  <si>
    <t xml:space="preserve">خلية محسوبة: معادلة تلقائية، محمية من المسح بالخطأ.</t>
  </si>
  <si>
    <t xml:space="preserve">عناوين الجداول والأقسام.</t>
  </si>
  <si>
    <t xml:space="preserve">ملاحظات مهمة</t>
  </si>
  <si>
    <t xml:space="preserve">•</t>
  </si>
  <si>
    <t xml:space="preserve">طول السيخ يجب أن يشمل أطوال التراكب والثنيات حسب المخططات.</t>
  </si>
  <si>
    <t xml:space="preserve">الأوراق محمية بدون كلمة مرور لحماية المعادلات. لإلغاء الحماية: مراجعة ← إلغاء حماية الورقة.</t>
  </si>
  <si>
    <t xml:space="preserve">البيانات الموجودة مثال توضيحي، امسحها واكتب بياناتك في الخلايا الصفراء فقط.</t>
  </si>
  <si>
    <t xml:space="preserve">المزيد من الشيتات المجانية بالعربي والإنجليزي على Sheetaky.com</t>
  </si>
</sst>
</file>

<file path=xl/styles.xml><?xml version="1.0" encoding="utf-8"?>
<styleSheet xmlns="http://schemas.openxmlformats.org/spreadsheetml/2006/main">
  <numFmts count="7">
    <numFmt numFmtId="164" formatCode="General"/>
    <numFmt numFmtId="165" formatCode="0.0"/>
    <numFmt numFmtId="166" formatCode="0.0%"/>
    <numFmt numFmtId="167" formatCode="#,##0"/>
    <numFmt numFmtId="168" formatCode="0.00"/>
    <numFmt numFmtId="169" formatCode="0.000"/>
    <numFmt numFmtId="170" formatCode="0%"/>
  </numFmts>
  <fonts count="15">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sz val="9"/>
      <color rgb="FFFFFFFF"/>
      <name val="Arial"/>
      <family val="0"/>
      <charset val="1"/>
    </font>
    <font>
      <b val="true"/>
      <sz val="11"/>
      <color rgb="FF0F4527"/>
      <name val="Arial"/>
      <family val="0"/>
      <charset val="1"/>
    </font>
    <font>
      <b val="true"/>
      <sz val="10"/>
      <color rgb="FF1F2A24"/>
      <name val="Arial"/>
      <family val="0"/>
      <charset val="1"/>
    </font>
    <font>
      <sz val="10"/>
      <color rgb="FF1F4FB5"/>
      <name val="Arial"/>
      <family val="0"/>
      <charset val="1"/>
    </font>
    <font>
      <sz val="9"/>
      <color rgb="FF5A665F"/>
      <name val="Arial"/>
      <family val="0"/>
      <charset val="1"/>
    </font>
    <font>
      <b val="true"/>
      <sz val="10"/>
      <color rgb="FFFFFFFF"/>
      <name val="Arial"/>
      <family val="0"/>
      <charset val="1"/>
    </font>
    <font>
      <sz val="10"/>
      <color rgb="FF1F2A24"/>
      <name val="Arial"/>
      <family val="0"/>
      <charset val="1"/>
    </font>
    <font>
      <sz val="10"/>
      <color rgb="FF5A665F"/>
      <name val="Arial"/>
      <family val="0"/>
      <charset val="1"/>
    </font>
    <font>
      <i val="true"/>
      <sz val="9"/>
      <color rgb="FF5A665F"/>
      <name val="Arial"/>
      <family val="0"/>
      <charset val="1"/>
    </font>
    <font>
      <b val="true"/>
      <sz val="10"/>
      <color rgb="FFE8A317"/>
      <name val="Arial"/>
      <family val="0"/>
      <charset val="1"/>
    </font>
  </fonts>
  <fills count="8">
    <fill>
      <patternFill patternType="none"/>
    </fill>
    <fill>
      <patternFill patternType="gray125"/>
    </fill>
    <fill>
      <patternFill patternType="solid">
        <fgColor rgb="FF17603A"/>
        <bgColor rgb="FF0F4527"/>
      </patternFill>
    </fill>
    <fill>
      <patternFill patternType="solid">
        <fgColor rgb="FF0F4527"/>
        <bgColor rgb="FF17603A"/>
      </patternFill>
    </fill>
    <fill>
      <patternFill patternType="solid">
        <fgColor rgb="FFEEF3EF"/>
        <bgColor rgb="FFE8F1EA"/>
      </patternFill>
    </fill>
    <fill>
      <patternFill patternType="solid">
        <fgColor rgb="FFFFF6DD"/>
        <bgColor rgb="FFEEF3EF"/>
      </patternFill>
    </fill>
    <fill>
      <patternFill patternType="solid">
        <fgColor rgb="FFE8F1EA"/>
        <bgColor rgb="FFEEF3EF"/>
      </patternFill>
    </fill>
    <fill>
      <patternFill patternType="solid">
        <fgColor rgb="FFD9EAD3"/>
        <bgColor rgb="FFE8F1EA"/>
      </patternFill>
    </fill>
  </fills>
  <borders count="3">
    <border diagonalUp="false" diagonalDown="false">
      <left/>
      <right/>
      <top/>
      <bottom/>
      <diagonal/>
    </border>
    <border diagonalUp="false" diagonalDown="false">
      <left style="thin">
        <color rgb="FFC9CFC9"/>
      </left>
      <right style="thin">
        <color rgb="FFC9CFC9"/>
      </right>
      <top style="thin">
        <color rgb="FFC9CFC9"/>
      </top>
      <bottom style="thin">
        <color rgb="FFC9CFC9"/>
      </bottom>
      <diagonal/>
    </border>
    <border diagonalUp="false" diagonalDown="false">
      <left style="thin">
        <color rgb="FFC9CFC9"/>
      </left>
      <right/>
      <top style="thin">
        <color rgb="FFC9CFC9"/>
      </top>
      <bottom style="thin">
        <color rgb="FFC9CFC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true" indent="0" shrinkToFit="false" readingOrder="2"/>
      <protection locked="true" hidden="false"/>
    </xf>
    <xf numFmtId="164" fontId="5" fillId="3" borderId="0" xfId="0" applyFont="true" applyBorder="true" applyAlignment="true" applyProtection="false">
      <alignment horizontal="center" vertical="center" textRotation="0" wrapText="true" indent="0" shrinkToFit="false" readingOrder="2"/>
      <protection locked="true" hidden="false"/>
    </xf>
    <xf numFmtId="164" fontId="6" fillId="4" borderId="1" xfId="0" applyFont="true" applyBorder="true" applyAlignment="true" applyProtection="false">
      <alignment horizontal="right" vertical="center" textRotation="0" wrapText="true" indent="0" shrinkToFit="false" readingOrder="2"/>
      <protection locked="true" hidden="false"/>
    </xf>
    <xf numFmtId="164" fontId="7" fillId="0" borderId="1" xfId="0" applyFont="true" applyBorder="true" applyAlignment="true" applyProtection="false">
      <alignment horizontal="right" vertical="center" textRotation="0" wrapText="true" indent="0" shrinkToFit="false" readingOrder="2"/>
      <protection locked="true" hidden="false"/>
    </xf>
    <xf numFmtId="165" fontId="8" fillId="5" borderId="1" xfId="0" applyFont="true" applyBorder="true" applyAlignment="true" applyProtection="true">
      <alignment horizontal="center" vertical="center" textRotation="0" wrapText="true" indent="0" shrinkToFit="false" readingOrder="2"/>
      <protection locked="false" hidden="false"/>
    </xf>
    <xf numFmtId="164" fontId="9" fillId="0" borderId="1" xfId="0" applyFont="true" applyBorder="true" applyAlignment="true" applyProtection="false">
      <alignment horizontal="center" vertical="center" textRotation="0" wrapText="true" indent="0" shrinkToFit="false" readingOrder="2"/>
      <protection locked="true" hidden="false"/>
    </xf>
    <xf numFmtId="166" fontId="8" fillId="5" borderId="1" xfId="0" applyFont="true" applyBorder="true" applyAlignment="true" applyProtection="true">
      <alignment horizontal="center" vertical="center" textRotation="0" wrapText="true" indent="0" shrinkToFit="false" readingOrder="2"/>
      <protection locked="false" hidden="false"/>
    </xf>
    <xf numFmtId="164" fontId="10" fillId="2" borderId="1" xfId="0" applyFont="true" applyBorder="true" applyAlignment="true" applyProtection="false">
      <alignment horizontal="center" vertical="center" textRotation="0" wrapText="true" indent="0" shrinkToFit="false" readingOrder="2"/>
      <protection locked="true" hidden="false"/>
    </xf>
    <xf numFmtId="164" fontId="8" fillId="5" borderId="1" xfId="0" applyFont="true" applyBorder="true" applyAlignment="true" applyProtection="true">
      <alignment horizontal="center" vertical="center" textRotation="0" wrapText="true" indent="0" shrinkToFit="false" readingOrder="2"/>
      <protection locked="false" hidden="false"/>
    </xf>
    <xf numFmtId="167" fontId="8" fillId="5" borderId="1" xfId="0" applyFont="true" applyBorder="true" applyAlignment="true" applyProtection="true">
      <alignment horizontal="center" vertical="center" textRotation="0" wrapText="true" indent="0" shrinkToFit="false" readingOrder="2"/>
      <protection locked="false" hidden="false"/>
    </xf>
    <xf numFmtId="168" fontId="8" fillId="5" borderId="1" xfId="0" applyFont="true" applyBorder="true" applyAlignment="true" applyProtection="true">
      <alignment horizontal="center" vertical="center" textRotation="0" wrapText="true" indent="0" shrinkToFit="false" readingOrder="2"/>
      <protection locked="false" hidden="false"/>
    </xf>
    <xf numFmtId="167" fontId="11" fillId="6" borderId="1" xfId="0" applyFont="true" applyBorder="true" applyAlignment="true" applyProtection="false">
      <alignment horizontal="center" vertical="center" textRotation="0" wrapText="true" indent="0" shrinkToFit="false" readingOrder="2"/>
      <protection locked="true" hidden="false"/>
    </xf>
    <xf numFmtId="168" fontId="11" fillId="6" borderId="1" xfId="0" applyFont="true" applyBorder="true" applyAlignment="true" applyProtection="false">
      <alignment horizontal="center" vertical="center" textRotation="0" wrapText="true" indent="0" shrinkToFit="false" readingOrder="2"/>
      <protection locked="true" hidden="false"/>
    </xf>
    <xf numFmtId="169" fontId="11" fillId="6" borderId="1" xfId="0" applyFont="true" applyBorder="true" applyAlignment="true" applyProtection="false">
      <alignment horizontal="center" vertical="center" textRotation="0" wrapText="true" indent="0" shrinkToFit="false" readingOrder="2"/>
      <protection locked="true" hidden="false"/>
    </xf>
    <xf numFmtId="164" fontId="7" fillId="7" borderId="1" xfId="0" applyFont="true" applyBorder="true" applyAlignment="true" applyProtection="false">
      <alignment horizontal="right" vertical="center" textRotation="0" wrapText="true" indent="0" shrinkToFit="false" readingOrder="2"/>
      <protection locked="true" hidden="false"/>
    </xf>
    <xf numFmtId="164" fontId="11" fillId="7" borderId="1" xfId="0" applyFont="true" applyBorder="true" applyAlignment="true" applyProtection="false">
      <alignment horizontal="center" vertical="center" textRotation="0" wrapText="true" indent="0" shrinkToFit="false" readingOrder="2"/>
      <protection locked="true" hidden="false"/>
    </xf>
    <xf numFmtId="167" fontId="7" fillId="7" borderId="1" xfId="0" applyFont="true" applyBorder="true" applyAlignment="true" applyProtection="false">
      <alignment horizontal="center" vertical="center" textRotation="0" wrapText="true" indent="0" shrinkToFit="false" readingOrder="2"/>
      <protection locked="true" hidden="false"/>
    </xf>
    <xf numFmtId="168" fontId="7" fillId="7" borderId="1" xfId="0" applyFont="true" applyBorder="true" applyAlignment="true" applyProtection="false">
      <alignment horizontal="center" vertical="center" textRotation="0" wrapText="true" indent="0" shrinkToFit="false" readingOrder="2"/>
      <protection locked="true" hidden="false"/>
    </xf>
    <xf numFmtId="164" fontId="7" fillId="0" borderId="1" xfId="0" applyFont="true" applyBorder="true" applyAlignment="true" applyProtection="false">
      <alignment horizontal="center" vertical="center" textRotation="0" wrapText="true" indent="0" shrinkToFit="false" readingOrder="2"/>
      <protection locked="true" hidden="false"/>
    </xf>
    <xf numFmtId="167" fontId="7" fillId="6" borderId="1" xfId="0" applyFont="true" applyBorder="true" applyAlignment="true" applyProtection="false">
      <alignment horizontal="center" vertical="center" textRotation="0" wrapText="true" indent="0" shrinkToFit="false" readingOrder="2"/>
      <protection locked="true" hidden="false"/>
    </xf>
    <xf numFmtId="170" fontId="11" fillId="6" borderId="1" xfId="0" applyFont="true" applyBorder="true" applyAlignment="true" applyProtection="false">
      <alignment horizontal="center" vertical="center" textRotation="0" wrapText="true" indent="0" shrinkToFit="false" readingOrder="2"/>
      <protection locked="true" hidden="false"/>
    </xf>
    <xf numFmtId="164" fontId="11" fillId="0" borderId="2" xfId="0" applyFont="true" applyBorder="true" applyAlignment="true" applyProtection="false">
      <alignment horizontal="center" vertical="center" textRotation="0" wrapText="true" indent="0" shrinkToFit="false" readingOrder="2"/>
      <protection locked="true" hidden="false"/>
    </xf>
    <xf numFmtId="169" fontId="7" fillId="7" borderId="1" xfId="0" applyFont="true" applyBorder="true" applyAlignment="true" applyProtection="false">
      <alignment horizontal="center" vertical="center" textRotation="0" wrapText="true" indent="0" shrinkToFit="false" readingOrder="2"/>
      <protection locked="true" hidden="false"/>
    </xf>
    <xf numFmtId="164" fontId="12" fillId="0" borderId="1" xfId="0" applyFont="true" applyBorder="true" applyAlignment="true" applyProtection="false">
      <alignment horizontal="center" vertical="center" textRotation="0" wrapText="true" indent="0" shrinkToFit="false" readingOrder="2"/>
      <protection locked="true" hidden="false"/>
    </xf>
    <xf numFmtId="164" fontId="13" fillId="0" borderId="0" xfId="0" applyFont="true" applyBorder="true" applyAlignment="true" applyProtection="false">
      <alignment horizontal="right" vertical="center" textRotation="0" wrapText="true" indent="0" shrinkToFit="false" readingOrder="2"/>
      <protection locked="true" hidden="false"/>
    </xf>
    <xf numFmtId="164" fontId="11" fillId="0" borderId="2" xfId="0" applyFont="true" applyBorder="true" applyAlignment="true" applyProtection="false">
      <alignment horizontal="right" vertical="center" textRotation="0" wrapText="true" indent="0" shrinkToFit="false" readingOrder="2"/>
      <protection locked="true" hidden="false"/>
    </xf>
    <xf numFmtId="164" fontId="10" fillId="2" borderId="1" xfId="0" applyFont="true" applyBorder="true" applyAlignment="true" applyProtection="false">
      <alignment horizontal="right" vertical="center" textRotation="0" wrapText="true" indent="0" shrinkToFit="false" readingOrder="2"/>
      <protection locked="true" hidden="false"/>
    </xf>
    <xf numFmtId="164" fontId="11" fillId="0" borderId="1" xfId="0" applyFont="true" applyBorder="true" applyAlignment="true" applyProtection="false">
      <alignment horizontal="right" vertical="center" textRotation="0" wrapText="true" indent="0" shrinkToFit="false" readingOrder="2"/>
      <protection locked="true" hidden="false"/>
    </xf>
    <xf numFmtId="164" fontId="8" fillId="5" borderId="1" xfId="0" applyFont="true" applyBorder="true" applyAlignment="true" applyProtection="true">
      <alignment horizontal="right" vertical="center" textRotation="0" wrapText="true" indent="0" shrinkToFit="false" readingOrder="2"/>
      <protection locked="false" hidden="false"/>
    </xf>
    <xf numFmtId="164" fontId="11" fillId="6" borderId="1" xfId="0" applyFont="true" applyBorder="true" applyAlignment="true" applyProtection="false">
      <alignment horizontal="right" vertical="center" textRotation="0" wrapText="true" indent="0" shrinkToFit="false" readingOrder="2"/>
      <protection locked="true" hidden="false"/>
    </xf>
    <xf numFmtId="164" fontId="11" fillId="2" borderId="1" xfId="0" applyFont="true" applyBorder="true" applyAlignment="true" applyProtection="false">
      <alignment horizontal="right" vertical="center" textRotation="0" wrapText="true" indent="0" shrinkToFit="false" readingOrder="2"/>
      <protection locked="true" hidden="false"/>
    </xf>
    <xf numFmtId="164" fontId="14" fillId="0" borderId="0" xfId="0" applyFont="true" applyBorder="false" applyAlignment="true" applyProtection="false">
      <alignment horizontal="right" vertical="center" textRotation="0" wrapText="true" indent="0" shrinkToFit="false" readingOrder="2"/>
      <protection locked="true" hidden="false"/>
    </xf>
    <xf numFmtId="164" fontId="11" fillId="0" borderId="0" xfId="0" applyFont="true" applyBorder="false" applyAlignment="true" applyProtection="false">
      <alignment horizontal="right" vertical="center" textRotation="0" wrapText="true" indent="0" shrinkToFit="false" readingOrder="2"/>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17603A"/>
      <rgbColor rgb="FF000080"/>
      <rgbColor rgb="FF808000"/>
      <rgbColor rgb="FF800080"/>
      <rgbColor rgb="FF008080"/>
      <rgbColor rgb="FFC9CFC9"/>
      <rgbColor rgb="FF808080"/>
      <rgbColor rgb="FF9999FF"/>
      <rgbColor rgb="FF993366"/>
      <rgbColor rgb="FFFFF6DD"/>
      <rgbColor rgb="FFE8F1EA"/>
      <rgbColor rgb="FF660066"/>
      <rgbColor rgb="FFFF8080"/>
      <rgbColor rgb="FF1F4FB5"/>
      <rgbColor rgb="FFCCCCFF"/>
      <rgbColor rgb="FF000080"/>
      <rgbColor rgb="FFFF00FF"/>
      <rgbColor rgb="FFFFFF00"/>
      <rgbColor rgb="FF00FFFF"/>
      <rgbColor rgb="FF800080"/>
      <rgbColor rgb="FF800000"/>
      <rgbColor rgb="FF008080"/>
      <rgbColor rgb="FF0000FF"/>
      <rgbColor rgb="FF00CCFF"/>
      <rgbColor rgb="FFEEF3EF"/>
      <rgbColor rgb="FFD9EAD3"/>
      <rgbColor rgb="FFFFFF99"/>
      <rgbColor rgb="FF99CCFF"/>
      <rgbColor rgb="FFFF99CC"/>
      <rgbColor rgb="FFCC99FF"/>
      <rgbColor rgb="FFFFCC99"/>
      <rgbColor rgb="FF3366FF"/>
      <rgbColor rgb="FF33CCCC"/>
      <rgbColor rgb="FF99CC00"/>
      <rgbColor rgb="FFFFCC00"/>
      <rgbColor rgb="FFE8A317"/>
      <rgbColor rgb="FFFF6600"/>
      <rgbColor rgb="FF5A665F"/>
      <rgbColor rgb="FF969696"/>
      <rgbColor rgb="FF003366"/>
      <rgbColor rgb="FF339966"/>
      <rgbColor rgb="FF0F4527"/>
      <rgbColor rgb="FF333300"/>
      <rgbColor rgb="FF993300"/>
      <rgbColor rgb="FF993366"/>
      <rgbColor rgb="FF333399"/>
      <rgbColor rgb="FF1F2A2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68"/>
  <sheetViews>
    <sheetView showFormulas="false" showGridLines="false" showRowColHeaders="true" showZeros="true" rightToLeft="true" tabSelected="true" showOutlineSymbols="true" defaultGridColor="true" view="normal" topLeftCell="A1" colorId="64" zoomScale="100" zoomScaleNormal="100" zoomScalePageLayoutView="100" workbookViewId="0">
      <pane xSplit="0" ySplit="9" topLeftCell="A10"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24"/>
    <col collapsed="false" customWidth="true" hidden="false" outlineLevel="0" max="3" min="3" style="0" width="9"/>
    <col collapsed="false" customWidth="true" hidden="false" outlineLevel="0" max="6" min="4" style="0" width="11"/>
    <col collapsed="false" customWidth="true" hidden="false" outlineLevel="0" max="7" min="7" style="0" width="12"/>
    <col collapsed="false" customWidth="true" hidden="false" outlineLevel="0" max="8" min="8" style="0" width="13"/>
    <col collapsed="false" customWidth="true" hidden="false" outlineLevel="0" max="9" min="9" style="0" width="12"/>
    <col collapsed="false" customWidth="true" hidden="false" outlineLevel="0" max="10" min="10" style="0" width="14"/>
  </cols>
  <sheetData>
    <row r="1" customFormat="false" ht="36" hidden="false" customHeight="true" outlineLevel="0" collapsed="false">
      <c r="A1" s="1" t="s">
        <v>0</v>
      </c>
      <c r="B1" s="1"/>
      <c r="C1" s="1"/>
      <c r="D1" s="1"/>
      <c r="E1" s="1"/>
      <c r="F1" s="1"/>
      <c r="G1" s="1"/>
      <c r="H1" s="1"/>
      <c r="I1" s="1"/>
      <c r="J1" s="1"/>
    </row>
    <row r="2" customFormat="false" ht="18" hidden="false" customHeight="true" outlineLevel="0" collapsed="false">
      <c r="A2" s="2" t="s">
        <v>1</v>
      </c>
      <c r="B2" s="2"/>
      <c r="C2" s="2"/>
      <c r="D2" s="2"/>
      <c r="E2" s="2"/>
      <c r="F2" s="2"/>
      <c r="G2" s="2"/>
      <c r="H2" s="2"/>
      <c r="I2" s="2"/>
      <c r="J2" s="2"/>
    </row>
    <row r="4" customFormat="false" ht="21.75" hidden="false" customHeight="true" outlineLevel="0" collapsed="false">
      <c r="A4" s="3" t="s">
        <v>2</v>
      </c>
      <c r="B4" s="3"/>
      <c r="C4" s="3"/>
      <c r="D4" s="3"/>
    </row>
    <row r="5" customFormat="false" ht="15" hidden="false" customHeight="true" outlineLevel="0" collapsed="false">
      <c r="A5" s="4" t="s">
        <v>3</v>
      </c>
      <c r="B5" s="4"/>
      <c r="C5" s="5" t="n">
        <v>12</v>
      </c>
      <c r="D5" s="6" t="s">
        <v>4</v>
      </c>
    </row>
    <row r="6" customFormat="false" ht="15" hidden="false" customHeight="true" outlineLevel="0" collapsed="false">
      <c r="A6" s="4" t="s">
        <v>5</v>
      </c>
      <c r="B6" s="4"/>
      <c r="C6" s="7" t="n">
        <v>0.05</v>
      </c>
      <c r="D6" s="6"/>
    </row>
    <row r="8" customFormat="false" ht="21.75" hidden="false" customHeight="true" outlineLevel="0" collapsed="false">
      <c r="A8" s="3" t="s">
        <v>6</v>
      </c>
      <c r="B8" s="3"/>
      <c r="C8" s="3"/>
      <c r="D8" s="3"/>
      <c r="E8" s="3"/>
      <c r="F8" s="3"/>
      <c r="G8" s="3"/>
      <c r="H8" s="3"/>
      <c r="I8" s="3"/>
      <c r="J8" s="3"/>
    </row>
    <row r="9" customFormat="false" ht="39.75" hidden="false" customHeight="true" outlineLevel="0" collapsed="false">
      <c r="A9" s="8" t="s">
        <v>7</v>
      </c>
      <c r="B9" s="8" t="s">
        <v>8</v>
      </c>
      <c r="C9" s="8" t="s">
        <v>9</v>
      </c>
      <c r="D9" s="8" t="s">
        <v>10</v>
      </c>
      <c r="E9" s="8" t="s">
        <v>11</v>
      </c>
      <c r="F9" s="8" t="s">
        <v>12</v>
      </c>
      <c r="G9" s="8" t="s">
        <v>13</v>
      </c>
      <c r="H9" s="8" t="s">
        <v>14</v>
      </c>
      <c r="I9" s="8" t="s">
        <v>15</v>
      </c>
      <c r="J9" s="8" t="s">
        <v>16</v>
      </c>
    </row>
    <row r="10" customFormat="false" ht="15" hidden="false" customHeight="false" outlineLevel="0" collapsed="false">
      <c r="A10" s="9" t="s">
        <v>17</v>
      </c>
      <c r="B10" s="9" t="s">
        <v>18</v>
      </c>
      <c r="C10" s="9" t="n">
        <v>16</v>
      </c>
      <c r="D10" s="10" t="n">
        <v>8</v>
      </c>
      <c r="E10" s="10" t="n">
        <v>14</v>
      </c>
      <c r="F10" s="11" t="n">
        <v>2.1</v>
      </c>
      <c r="G10" s="12" t="n">
        <f aca="false">IF(AND(N(C10)&gt;0,N(D10)&gt;0,N(E10)&gt;0,N(F10)&gt;0),D10*E10,0)</f>
        <v>112</v>
      </c>
      <c r="H10" s="13" t="n">
        <f aca="false">IF(AND(N(C10)&gt;0,N(D10)&gt;0,N(E10)&gt;0,N(F10)&gt;0),G10*F10,0)</f>
        <v>235.2</v>
      </c>
      <c r="I10" s="14" t="n">
        <f aca="false">IF(N(C10)&gt;0,C10^2/162,0)</f>
        <v>1.58024691358025</v>
      </c>
      <c r="J10" s="13" t="n">
        <f aca="false">H10*I10</f>
        <v>371.674074074074</v>
      </c>
    </row>
    <row r="11" customFormat="false" ht="15" hidden="false" customHeight="false" outlineLevel="0" collapsed="false">
      <c r="A11" s="9" t="s">
        <v>19</v>
      </c>
      <c r="B11" s="9" t="s">
        <v>18</v>
      </c>
      <c r="C11" s="9" t="n">
        <v>16</v>
      </c>
      <c r="D11" s="10" t="n">
        <v>4</v>
      </c>
      <c r="E11" s="10" t="n">
        <v>16</v>
      </c>
      <c r="F11" s="11" t="n">
        <v>2.5</v>
      </c>
      <c r="G11" s="12" t="n">
        <f aca="false">IF(AND(N(C11)&gt;0,N(D11)&gt;0,N(E11)&gt;0,N(F11)&gt;0),D11*E11,0)</f>
        <v>64</v>
      </c>
      <c r="H11" s="13" t="n">
        <f aca="false">IF(AND(N(C11)&gt;0,N(D11)&gt;0,N(E11)&gt;0,N(F11)&gt;0),G11*F11,0)</f>
        <v>160</v>
      </c>
      <c r="I11" s="14" t="n">
        <f aca="false">IF(N(C11)&gt;0,C11^2/162,0)</f>
        <v>1.58024691358025</v>
      </c>
      <c r="J11" s="13" t="n">
        <f aca="false">H11*I11</f>
        <v>252.83950617284</v>
      </c>
    </row>
    <row r="12" customFormat="false" ht="15" hidden="false" customHeight="false" outlineLevel="0" collapsed="false">
      <c r="A12" s="9" t="s">
        <v>20</v>
      </c>
      <c r="B12" s="9" t="s">
        <v>21</v>
      </c>
      <c r="C12" s="9" t="n">
        <v>20</v>
      </c>
      <c r="D12" s="10" t="n">
        <v>12</v>
      </c>
      <c r="E12" s="10" t="n">
        <v>8</v>
      </c>
      <c r="F12" s="11" t="n">
        <v>4</v>
      </c>
      <c r="G12" s="12" t="n">
        <f aca="false">IF(AND(N(C12)&gt;0,N(D12)&gt;0,N(E12)&gt;0,N(F12)&gt;0),D12*E12,0)</f>
        <v>96</v>
      </c>
      <c r="H12" s="13" t="n">
        <f aca="false">IF(AND(N(C12)&gt;0,N(D12)&gt;0,N(E12)&gt;0,N(F12)&gt;0),G12*F12,0)</f>
        <v>384</v>
      </c>
      <c r="I12" s="14" t="n">
        <f aca="false">IF(N(C12)&gt;0,C12^2/162,0)</f>
        <v>2.46913580246914</v>
      </c>
      <c r="J12" s="13" t="n">
        <f aca="false">H12*I12</f>
        <v>948.148148148148</v>
      </c>
    </row>
    <row r="13" customFormat="false" ht="15" hidden="false" customHeight="false" outlineLevel="0" collapsed="false">
      <c r="A13" s="9" t="s">
        <v>22</v>
      </c>
      <c r="B13" s="9" t="s">
        <v>23</v>
      </c>
      <c r="C13" s="9" t="n">
        <v>8</v>
      </c>
      <c r="D13" s="10" t="n">
        <v>12</v>
      </c>
      <c r="E13" s="10" t="n">
        <v>25</v>
      </c>
      <c r="F13" s="11" t="n">
        <v>1.6</v>
      </c>
      <c r="G13" s="12" t="n">
        <f aca="false">IF(AND(N(C13)&gt;0,N(D13)&gt;0,N(E13)&gt;0,N(F13)&gt;0),D13*E13,0)</f>
        <v>300</v>
      </c>
      <c r="H13" s="13" t="n">
        <f aca="false">IF(AND(N(C13)&gt;0,N(D13)&gt;0,N(E13)&gt;0,N(F13)&gt;0),G13*F13,0)</f>
        <v>480</v>
      </c>
      <c r="I13" s="14" t="n">
        <f aca="false">IF(N(C13)&gt;0,C13^2/162,0)</f>
        <v>0.395061728395062</v>
      </c>
      <c r="J13" s="13" t="n">
        <f aca="false">H13*I13</f>
        <v>189.62962962963</v>
      </c>
    </row>
    <row r="14" customFormat="false" ht="15" hidden="false" customHeight="false" outlineLevel="0" collapsed="false">
      <c r="A14" s="9" t="s">
        <v>24</v>
      </c>
      <c r="B14" s="9" t="s">
        <v>25</v>
      </c>
      <c r="C14" s="9" t="n">
        <v>16</v>
      </c>
      <c r="D14" s="10" t="n">
        <v>1</v>
      </c>
      <c r="E14" s="10" t="n">
        <v>6</v>
      </c>
      <c r="F14" s="11" t="n">
        <v>98</v>
      </c>
      <c r="G14" s="12" t="n">
        <f aca="false">IF(AND(N(C14)&gt;0,N(D14)&gt;0,N(E14)&gt;0,N(F14)&gt;0),D14*E14,0)</f>
        <v>6</v>
      </c>
      <c r="H14" s="13" t="n">
        <f aca="false">IF(AND(N(C14)&gt;0,N(D14)&gt;0,N(E14)&gt;0,N(F14)&gt;0),G14*F14,0)</f>
        <v>588</v>
      </c>
      <c r="I14" s="14" t="n">
        <f aca="false">IF(N(C14)&gt;0,C14^2/162,0)</f>
        <v>1.58024691358025</v>
      </c>
      <c r="J14" s="13" t="n">
        <f aca="false">H14*I14</f>
        <v>929.185185185185</v>
      </c>
    </row>
    <row r="15" customFormat="false" ht="15" hidden="false" customHeight="false" outlineLevel="0" collapsed="false">
      <c r="A15" s="9" t="s">
        <v>26</v>
      </c>
      <c r="B15" s="9" t="s">
        <v>27</v>
      </c>
      <c r="C15" s="9" t="n">
        <v>8</v>
      </c>
      <c r="D15" s="10" t="n">
        <v>1</v>
      </c>
      <c r="E15" s="10" t="n">
        <v>480</v>
      </c>
      <c r="F15" s="11" t="n">
        <v>1.7</v>
      </c>
      <c r="G15" s="12" t="n">
        <f aca="false">IF(AND(N(C15)&gt;0,N(D15)&gt;0,N(E15)&gt;0,N(F15)&gt;0),D15*E15,0)</f>
        <v>480</v>
      </c>
      <c r="H15" s="13" t="n">
        <f aca="false">IF(AND(N(C15)&gt;0,N(D15)&gt;0,N(E15)&gt;0,N(F15)&gt;0),G15*F15,0)</f>
        <v>816</v>
      </c>
      <c r="I15" s="14" t="n">
        <f aca="false">IF(N(C15)&gt;0,C15^2/162,0)</f>
        <v>0.395061728395062</v>
      </c>
      <c r="J15" s="13" t="n">
        <f aca="false">H15*I15</f>
        <v>322.37037037037</v>
      </c>
    </row>
    <row r="16" customFormat="false" ht="15" hidden="false" customHeight="false" outlineLevel="0" collapsed="false">
      <c r="A16" s="9" t="s">
        <v>28</v>
      </c>
      <c r="B16" s="9" t="s">
        <v>29</v>
      </c>
      <c r="C16" s="9" t="n">
        <v>12</v>
      </c>
      <c r="D16" s="10" t="n">
        <v>1</v>
      </c>
      <c r="E16" s="10" t="n">
        <v>94</v>
      </c>
      <c r="F16" s="11" t="n">
        <v>14.4</v>
      </c>
      <c r="G16" s="12" t="n">
        <f aca="false">IF(AND(N(C16)&gt;0,N(D16)&gt;0,N(E16)&gt;0,N(F16)&gt;0),D16*E16,0)</f>
        <v>94</v>
      </c>
      <c r="H16" s="13" t="n">
        <f aca="false">IF(AND(N(C16)&gt;0,N(D16)&gt;0,N(E16)&gt;0,N(F16)&gt;0),G16*F16,0)</f>
        <v>1353.6</v>
      </c>
      <c r="I16" s="14" t="n">
        <f aca="false">IF(N(C16)&gt;0,C16^2/162,0)</f>
        <v>0.888888888888889</v>
      </c>
      <c r="J16" s="13" t="n">
        <f aca="false">H16*I16</f>
        <v>1203.2</v>
      </c>
    </row>
    <row r="17" customFormat="false" ht="15" hidden="false" customHeight="false" outlineLevel="0" collapsed="false">
      <c r="A17" s="9" t="s">
        <v>30</v>
      </c>
      <c r="B17" s="9" t="s">
        <v>31</v>
      </c>
      <c r="C17" s="9" t="n">
        <v>12</v>
      </c>
      <c r="D17" s="10" t="n">
        <v>1</v>
      </c>
      <c r="E17" s="10" t="n">
        <v>73</v>
      </c>
      <c r="F17" s="11" t="n">
        <v>18.4</v>
      </c>
      <c r="G17" s="12" t="n">
        <f aca="false">IF(AND(N(C17)&gt;0,N(D17)&gt;0,N(E17)&gt;0,N(F17)&gt;0),D17*E17,0)</f>
        <v>73</v>
      </c>
      <c r="H17" s="13" t="n">
        <f aca="false">IF(AND(N(C17)&gt;0,N(D17)&gt;0,N(E17)&gt;0,N(F17)&gt;0),G17*F17,0)</f>
        <v>1343.2</v>
      </c>
      <c r="I17" s="14" t="n">
        <f aca="false">IF(N(C17)&gt;0,C17^2/162,0)</f>
        <v>0.888888888888889</v>
      </c>
      <c r="J17" s="13" t="n">
        <f aca="false">H17*I17</f>
        <v>1193.95555555556</v>
      </c>
    </row>
    <row r="18" customFormat="false" ht="15" hidden="false" customHeight="false" outlineLevel="0" collapsed="false">
      <c r="A18" s="9"/>
      <c r="B18" s="9"/>
      <c r="C18" s="9"/>
      <c r="D18" s="10"/>
      <c r="E18" s="10"/>
      <c r="F18" s="11"/>
      <c r="G18" s="12" t="n">
        <f aca="false">IF(AND(N(C18)&gt;0,N(D18)&gt;0,N(E18)&gt;0,N(F18)&gt;0),D18*E18,0)</f>
        <v>0</v>
      </c>
      <c r="H18" s="13" t="n">
        <f aca="false">IF(AND(N(C18)&gt;0,N(D18)&gt;0,N(E18)&gt;0,N(F18)&gt;0),G18*F18,0)</f>
        <v>0</v>
      </c>
      <c r="I18" s="14" t="n">
        <f aca="false">IF(N(C18)&gt;0,C18^2/162,0)</f>
        <v>0</v>
      </c>
      <c r="J18" s="13" t="n">
        <f aca="false">H18*I18</f>
        <v>0</v>
      </c>
    </row>
    <row r="19" customFormat="false" ht="15" hidden="false" customHeight="false" outlineLevel="0" collapsed="false">
      <c r="A19" s="9"/>
      <c r="B19" s="9"/>
      <c r="C19" s="9"/>
      <c r="D19" s="10"/>
      <c r="E19" s="10"/>
      <c r="F19" s="11"/>
      <c r="G19" s="12" t="n">
        <f aca="false">IF(AND(N(C19)&gt;0,N(D19)&gt;0,N(E19)&gt;0,N(F19)&gt;0),D19*E19,0)</f>
        <v>0</v>
      </c>
      <c r="H19" s="13" t="n">
        <f aca="false">IF(AND(N(C19)&gt;0,N(D19)&gt;0,N(E19)&gt;0,N(F19)&gt;0),G19*F19,0)</f>
        <v>0</v>
      </c>
      <c r="I19" s="14" t="n">
        <f aca="false">IF(N(C19)&gt;0,C19^2/162,0)</f>
        <v>0</v>
      </c>
      <c r="J19" s="13" t="n">
        <f aca="false">H19*I19</f>
        <v>0</v>
      </c>
    </row>
    <row r="20" customFormat="false" ht="15" hidden="false" customHeight="false" outlineLevel="0" collapsed="false">
      <c r="A20" s="9"/>
      <c r="B20" s="9"/>
      <c r="C20" s="9"/>
      <c r="D20" s="10"/>
      <c r="E20" s="10"/>
      <c r="F20" s="11"/>
      <c r="G20" s="12" t="n">
        <f aca="false">IF(AND(N(C20)&gt;0,N(D20)&gt;0,N(E20)&gt;0,N(F20)&gt;0),D20*E20,0)</f>
        <v>0</v>
      </c>
      <c r="H20" s="13" t="n">
        <f aca="false">IF(AND(N(C20)&gt;0,N(D20)&gt;0,N(E20)&gt;0,N(F20)&gt;0),G20*F20,0)</f>
        <v>0</v>
      </c>
      <c r="I20" s="14" t="n">
        <f aca="false">IF(N(C20)&gt;0,C20^2/162,0)</f>
        <v>0</v>
      </c>
      <c r="J20" s="13" t="n">
        <f aca="false">H20*I20</f>
        <v>0</v>
      </c>
    </row>
    <row r="21" customFormat="false" ht="15" hidden="false" customHeight="false" outlineLevel="0" collapsed="false">
      <c r="A21" s="9"/>
      <c r="B21" s="9"/>
      <c r="C21" s="9"/>
      <c r="D21" s="10"/>
      <c r="E21" s="10"/>
      <c r="F21" s="11"/>
      <c r="G21" s="12" t="n">
        <f aca="false">IF(AND(N(C21)&gt;0,N(D21)&gt;0,N(E21)&gt;0,N(F21)&gt;0),D21*E21,0)</f>
        <v>0</v>
      </c>
      <c r="H21" s="13" t="n">
        <f aca="false">IF(AND(N(C21)&gt;0,N(D21)&gt;0,N(E21)&gt;0,N(F21)&gt;0),G21*F21,0)</f>
        <v>0</v>
      </c>
      <c r="I21" s="14" t="n">
        <f aca="false">IF(N(C21)&gt;0,C21^2/162,0)</f>
        <v>0</v>
      </c>
      <c r="J21" s="13" t="n">
        <f aca="false">H21*I21</f>
        <v>0</v>
      </c>
    </row>
    <row r="22" customFormat="false" ht="15" hidden="false" customHeight="false" outlineLevel="0" collapsed="false">
      <c r="A22" s="9"/>
      <c r="B22" s="9"/>
      <c r="C22" s="9"/>
      <c r="D22" s="10"/>
      <c r="E22" s="10"/>
      <c r="F22" s="11"/>
      <c r="G22" s="12" t="n">
        <f aca="false">IF(AND(N(C22)&gt;0,N(D22)&gt;0,N(E22)&gt;0,N(F22)&gt;0),D22*E22,0)</f>
        <v>0</v>
      </c>
      <c r="H22" s="13" t="n">
        <f aca="false">IF(AND(N(C22)&gt;0,N(D22)&gt;0,N(E22)&gt;0,N(F22)&gt;0),G22*F22,0)</f>
        <v>0</v>
      </c>
      <c r="I22" s="14" t="n">
        <f aca="false">IF(N(C22)&gt;0,C22^2/162,0)</f>
        <v>0</v>
      </c>
      <c r="J22" s="13" t="n">
        <f aca="false">H22*I22</f>
        <v>0</v>
      </c>
    </row>
    <row r="23" customFormat="false" ht="15" hidden="false" customHeight="false" outlineLevel="0" collapsed="false">
      <c r="A23" s="9"/>
      <c r="B23" s="9"/>
      <c r="C23" s="9"/>
      <c r="D23" s="10"/>
      <c r="E23" s="10"/>
      <c r="F23" s="11"/>
      <c r="G23" s="12" t="n">
        <f aca="false">IF(AND(N(C23)&gt;0,N(D23)&gt;0,N(E23)&gt;0,N(F23)&gt;0),D23*E23,0)</f>
        <v>0</v>
      </c>
      <c r="H23" s="13" t="n">
        <f aca="false">IF(AND(N(C23)&gt;0,N(D23)&gt;0,N(E23)&gt;0,N(F23)&gt;0),G23*F23,0)</f>
        <v>0</v>
      </c>
      <c r="I23" s="14" t="n">
        <f aca="false">IF(N(C23)&gt;0,C23^2/162,0)</f>
        <v>0</v>
      </c>
      <c r="J23" s="13" t="n">
        <f aca="false">H23*I23</f>
        <v>0</v>
      </c>
    </row>
    <row r="24" customFormat="false" ht="15" hidden="false" customHeight="false" outlineLevel="0" collapsed="false">
      <c r="A24" s="9"/>
      <c r="B24" s="9"/>
      <c r="C24" s="9"/>
      <c r="D24" s="10"/>
      <c r="E24" s="10"/>
      <c r="F24" s="11"/>
      <c r="G24" s="12" t="n">
        <f aca="false">IF(AND(N(C24)&gt;0,N(D24)&gt;0,N(E24)&gt;0,N(F24)&gt;0),D24*E24,0)</f>
        <v>0</v>
      </c>
      <c r="H24" s="13" t="n">
        <f aca="false">IF(AND(N(C24)&gt;0,N(D24)&gt;0,N(E24)&gt;0,N(F24)&gt;0),G24*F24,0)</f>
        <v>0</v>
      </c>
      <c r="I24" s="14" t="n">
        <f aca="false">IF(N(C24)&gt;0,C24^2/162,0)</f>
        <v>0</v>
      </c>
      <c r="J24" s="13" t="n">
        <f aca="false">H24*I24</f>
        <v>0</v>
      </c>
    </row>
    <row r="25" customFormat="false" ht="15" hidden="false" customHeight="false" outlineLevel="0" collapsed="false">
      <c r="A25" s="9"/>
      <c r="B25" s="9"/>
      <c r="C25" s="9"/>
      <c r="D25" s="10"/>
      <c r="E25" s="10"/>
      <c r="F25" s="11"/>
      <c r="G25" s="12" t="n">
        <f aca="false">IF(AND(N(C25)&gt;0,N(D25)&gt;0,N(E25)&gt;0,N(F25)&gt;0),D25*E25,0)</f>
        <v>0</v>
      </c>
      <c r="H25" s="13" t="n">
        <f aca="false">IF(AND(N(C25)&gt;0,N(D25)&gt;0,N(E25)&gt;0,N(F25)&gt;0),G25*F25,0)</f>
        <v>0</v>
      </c>
      <c r="I25" s="14" t="n">
        <f aca="false">IF(N(C25)&gt;0,C25^2/162,0)</f>
        <v>0</v>
      </c>
      <c r="J25" s="13" t="n">
        <f aca="false">H25*I25</f>
        <v>0</v>
      </c>
    </row>
    <row r="26" customFormat="false" ht="15" hidden="false" customHeight="false" outlineLevel="0" collapsed="false">
      <c r="A26" s="9"/>
      <c r="B26" s="9"/>
      <c r="C26" s="9"/>
      <c r="D26" s="10"/>
      <c r="E26" s="10"/>
      <c r="F26" s="11"/>
      <c r="G26" s="12" t="n">
        <f aca="false">IF(AND(N(C26)&gt;0,N(D26)&gt;0,N(E26)&gt;0,N(F26)&gt;0),D26*E26,0)</f>
        <v>0</v>
      </c>
      <c r="H26" s="13" t="n">
        <f aca="false">IF(AND(N(C26)&gt;0,N(D26)&gt;0,N(E26)&gt;0,N(F26)&gt;0),G26*F26,0)</f>
        <v>0</v>
      </c>
      <c r="I26" s="14" t="n">
        <f aca="false">IF(N(C26)&gt;0,C26^2/162,0)</f>
        <v>0</v>
      </c>
      <c r="J26" s="13" t="n">
        <f aca="false">H26*I26</f>
        <v>0</v>
      </c>
    </row>
    <row r="27" customFormat="false" ht="15" hidden="false" customHeight="false" outlineLevel="0" collapsed="false">
      <c r="A27" s="9"/>
      <c r="B27" s="9"/>
      <c r="C27" s="9"/>
      <c r="D27" s="10"/>
      <c r="E27" s="10"/>
      <c r="F27" s="11"/>
      <c r="G27" s="12" t="n">
        <f aca="false">IF(AND(N(C27)&gt;0,N(D27)&gt;0,N(E27)&gt;0,N(F27)&gt;0),D27*E27,0)</f>
        <v>0</v>
      </c>
      <c r="H27" s="13" t="n">
        <f aca="false">IF(AND(N(C27)&gt;0,N(D27)&gt;0,N(E27)&gt;0,N(F27)&gt;0),G27*F27,0)</f>
        <v>0</v>
      </c>
      <c r="I27" s="14" t="n">
        <f aca="false">IF(N(C27)&gt;0,C27^2/162,0)</f>
        <v>0</v>
      </c>
      <c r="J27" s="13" t="n">
        <f aca="false">H27*I27</f>
        <v>0</v>
      </c>
    </row>
    <row r="28" customFormat="false" ht="15" hidden="false" customHeight="false" outlineLevel="0" collapsed="false">
      <c r="A28" s="9"/>
      <c r="B28" s="9"/>
      <c r="C28" s="9"/>
      <c r="D28" s="10"/>
      <c r="E28" s="10"/>
      <c r="F28" s="11"/>
      <c r="G28" s="12" t="n">
        <f aca="false">IF(AND(N(C28)&gt;0,N(D28)&gt;0,N(E28)&gt;0,N(F28)&gt;0),D28*E28,0)</f>
        <v>0</v>
      </c>
      <c r="H28" s="13" t="n">
        <f aca="false">IF(AND(N(C28)&gt;0,N(D28)&gt;0,N(E28)&gt;0,N(F28)&gt;0),G28*F28,0)</f>
        <v>0</v>
      </c>
      <c r="I28" s="14" t="n">
        <f aca="false">IF(N(C28)&gt;0,C28^2/162,0)</f>
        <v>0</v>
      </c>
      <c r="J28" s="13" t="n">
        <f aca="false">H28*I28</f>
        <v>0</v>
      </c>
    </row>
    <row r="29" customFormat="false" ht="15" hidden="false" customHeight="false" outlineLevel="0" collapsed="false">
      <c r="A29" s="9"/>
      <c r="B29" s="9"/>
      <c r="C29" s="9"/>
      <c r="D29" s="10"/>
      <c r="E29" s="10"/>
      <c r="F29" s="11"/>
      <c r="G29" s="12" t="n">
        <f aca="false">IF(AND(N(C29)&gt;0,N(D29)&gt;0,N(E29)&gt;0,N(F29)&gt;0),D29*E29,0)</f>
        <v>0</v>
      </c>
      <c r="H29" s="13" t="n">
        <f aca="false">IF(AND(N(C29)&gt;0,N(D29)&gt;0,N(E29)&gt;0,N(F29)&gt;0),G29*F29,0)</f>
        <v>0</v>
      </c>
      <c r="I29" s="14" t="n">
        <f aca="false">IF(N(C29)&gt;0,C29^2/162,0)</f>
        <v>0</v>
      </c>
      <c r="J29" s="13" t="n">
        <f aca="false">H29*I29</f>
        <v>0</v>
      </c>
    </row>
    <row r="30" customFormat="false" ht="15" hidden="false" customHeight="false" outlineLevel="0" collapsed="false">
      <c r="A30" s="9"/>
      <c r="B30" s="9"/>
      <c r="C30" s="9"/>
      <c r="D30" s="10"/>
      <c r="E30" s="10"/>
      <c r="F30" s="11"/>
      <c r="G30" s="12" t="n">
        <f aca="false">IF(AND(N(C30)&gt;0,N(D30)&gt;0,N(E30)&gt;0,N(F30)&gt;0),D30*E30,0)</f>
        <v>0</v>
      </c>
      <c r="H30" s="13" t="n">
        <f aca="false">IF(AND(N(C30)&gt;0,N(D30)&gt;0,N(E30)&gt;0,N(F30)&gt;0),G30*F30,0)</f>
        <v>0</v>
      </c>
      <c r="I30" s="14" t="n">
        <f aca="false">IF(N(C30)&gt;0,C30^2/162,0)</f>
        <v>0</v>
      </c>
      <c r="J30" s="13" t="n">
        <f aca="false">H30*I30</f>
        <v>0</v>
      </c>
    </row>
    <row r="31" customFormat="false" ht="15" hidden="false" customHeight="false" outlineLevel="0" collapsed="false">
      <c r="A31" s="9"/>
      <c r="B31" s="9"/>
      <c r="C31" s="9"/>
      <c r="D31" s="10"/>
      <c r="E31" s="10"/>
      <c r="F31" s="11"/>
      <c r="G31" s="12" t="n">
        <f aca="false">IF(AND(N(C31)&gt;0,N(D31)&gt;0,N(E31)&gt;0,N(F31)&gt;0),D31*E31,0)</f>
        <v>0</v>
      </c>
      <c r="H31" s="13" t="n">
        <f aca="false">IF(AND(N(C31)&gt;0,N(D31)&gt;0,N(E31)&gt;0,N(F31)&gt;0),G31*F31,0)</f>
        <v>0</v>
      </c>
      <c r="I31" s="14" t="n">
        <f aca="false">IF(N(C31)&gt;0,C31^2/162,0)</f>
        <v>0</v>
      </c>
      <c r="J31" s="13" t="n">
        <f aca="false">H31*I31</f>
        <v>0</v>
      </c>
    </row>
    <row r="32" customFormat="false" ht="15" hidden="false" customHeight="false" outlineLevel="0" collapsed="false">
      <c r="A32" s="9"/>
      <c r="B32" s="9"/>
      <c r="C32" s="9"/>
      <c r="D32" s="10"/>
      <c r="E32" s="10"/>
      <c r="F32" s="11"/>
      <c r="G32" s="12" t="n">
        <f aca="false">IF(AND(N(C32)&gt;0,N(D32)&gt;0,N(E32)&gt;0,N(F32)&gt;0),D32*E32,0)</f>
        <v>0</v>
      </c>
      <c r="H32" s="13" t="n">
        <f aca="false">IF(AND(N(C32)&gt;0,N(D32)&gt;0,N(E32)&gt;0,N(F32)&gt;0),G32*F32,0)</f>
        <v>0</v>
      </c>
      <c r="I32" s="14" t="n">
        <f aca="false">IF(N(C32)&gt;0,C32^2/162,0)</f>
        <v>0</v>
      </c>
      <c r="J32" s="13" t="n">
        <f aca="false">H32*I32</f>
        <v>0</v>
      </c>
    </row>
    <row r="33" customFormat="false" ht="15" hidden="false" customHeight="false" outlineLevel="0" collapsed="false">
      <c r="A33" s="9"/>
      <c r="B33" s="9"/>
      <c r="C33" s="9"/>
      <c r="D33" s="10"/>
      <c r="E33" s="10"/>
      <c r="F33" s="11"/>
      <c r="G33" s="12" t="n">
        <f aca="false">IF(AND(N(C33)&gt;0,N(D33)&gt;0,N(E33)&gt;0,N(F33)&gt;0),D33*E33,0)</f>
        <v>0</v>
      </c>
      <c r="H33" s="13" t="n">
        <f aca="false">IF(AND(N(C33)&gt;0,N(D33)&gt;0,N(E33)&gt;0,N(F33)&gt;0),G33*F33,0)</f>
        <v>0</v>
      </c>
      <c r="I33" s="14" t="n">
        <f aca="false">IF(N(C33)&gt;0,C33^2/162,0)</f>
        <v>0</v>
      </c>
      <c r="J33" s="13" t="n">
        <f aca="false">H33*I33</f>
        <v>0</v>
      </c>
    </row>
    <row r="34" customFormat="false" ht="15" hidden="false" customHeight="false" outlineLevel="0" collapsed="false">
      <c r="A34" s="9"/>
      <c r="B34" s="9"/>
      <c r="C34" s="9"/>
      <c r="D34" s="10"/>
      <c r="E34" s="10"/>
      <c r="F34" s="11"/>
      <c r="G34" s="12" t="n">
        <f aca="false">IF(AND(N(C34)&gt;0,N(D34)&gt;0,N(E34)&gt;0,N(F34)&gt;0),D34*E34,0)</f>
        <v>0</v>
      </c>
      <c r="H34" s="13" t="n">
        <f aca="false">IF(AND(N(C34)&gt;0,N(D34)&gt;0,N(E34)&gt;0,N(F34)&gt;0),G34*F34,0)</f>
        <v>0</v>
      </c>
      <c r="I34" s="14" t="n">
        <f aca="false">IF(N(C34)&gt;0,C34^2/162,0)</f>
        <v>0</v>
      </c>
      <c r="J34" s="13" t="n">
        <f aca="false">H34*I34</f>
        <v>0</v>
      </c>
    </row>
    <row r="35" customFormat="false" ht="15" hidden="false" customHeight="false" outlineLevel="0" collapsed="false">
      <c r="A35" s="9"/>
      <c r="B35" s="9"/>
      <c r="C35" s="9"/>
      <c r="D35" s="10"/>
      <c r="E35" s="10"/>
      <c r="F35" s="11"/>
      <c r="G35" s="12" t="n">
        <f aca="false">IF(AND(N(C35)&gt;0,N(D35)&gt;0,N(E35)&gt;0,N(F35)&gt;0),D35*E35,0)</f>
        <v>0</v>
      </c>
      <c r="H35" s="13" t="n">
        <f aca="false">IF(AND(N(C35)&gt;0,N(D35)&gt;0,N(E35)&gt;0,N(F35)&gt;0),G35*F35,0)</f>
        <v>0</v>
      </c>
      <c r="I35" s="14" t="n">
        <f aca="false">IF(N(C35)&gt;0,C35^2/162,0)</f>
        <v>0</v>
      </c>
      <c r="J35" s="13" t="n">
        <f aca="false">H35*I35</f>
        <v>0</v>
      </c>
    </row>
    <row r="36" customFormat="false" ht="15" hidden="false" customHeight="false" outlineLevel="0" collapsed="false">
      <c r="A36" s="9"/>
      <c r="B36" s="9"/>
      <c r="C36" s="9"/>
      <c r="D36" s="10"/>
      <c r="E36" s="10"/>
      <c r="F36" s="11"/>
      <c r="G36" s="12" t="n">
        <f aca="false">IF(AND(N(C36)&gt;0,N(D36)&gt;0,N(E36)&gt;0,N(F36)&gt;0),D36*E36,0)</f>
        <v>0</v>
      </c>
      <c r="H36" s="13" t="n">
        <f aca="false">IF(AND(N(C36)&gt;0,N(D36)&gt;0,N(E36)&gt;0,N(F36)&gt;0),G36*F36,0)</f>
        <v>0</v>
      </c>
      <c r="I36" s="14" t="n">
        <f aca="false">IF(N(C36)&gt;0,C36^2/162,0)</f>
        <v>0</v>
      </c>
      <c r="J36" s="13" t="n">
        <f aca="false">H36*I36</f>
        <v>0</v>
      </c>
    </row>
    <row r="37" customFormat="false" ht="15" hidden="false" customHeight="false" outlineLevel="0" collapsed="false">
      <c r="A37" s="9"/>
      <c r="B37" s="9"/>
      <c r="C37" s="9"/>
      <c r="D37" s="10"/>
      <c r="E37" s="10"/>
      <c r="F37" s="11"/>
      <c r="G37" s="12" t="n">
        <f aca="false">IF(AND(N(C37)&gt;0,N(D37)&gt;0,N(E37)&gt;0,N(F37)&gt;0),D37*E37,0)</f>
        <v>0</v>
      </c>
      <c r="H37" s="13" t="n">
        <f aca="false">IF(AND(N(C37)&gt;0,N(D37)&gt;0,N(E37)&gt;0,N(F37)&gt;0),G37*F37,0)</f>
        <v>0</v>
      </c>
      <c r="I37" s="14" t="n">
        <f aca="false">IF(N(C37)&gt;0,C37^2/162,0)</f>
        <v>0</v>
      </c>
      <c r="J37" s="13" t="n">
        <f aca="false">H37*I37</f>
        <v>0</v>
      </c>
    </row>
    <row r="38" customFormat="false" ht="15" hidden="false" customHeight="false" outlineLevel="0" collapsed="false">
      <c r="A38" s="9"/>
      <c r="B38" s="9"/>
      <c r="C38" s="9"/>
      <c r="D38" s="10"/>
      <c r="E38" s="10"/>
      <c r="F38" s="11"/>
      <c r="G38" s="12" t="n">
        <f aca="false">IF(AND(N(C38)&gt;0,N(D38)&gt;0,N(E38)&gt;0,N(F38)&gt;0),D38*E38,0)</f>
        <v>0</v>
      </c>
      <c r="H38" s="13" t="n">
        <f aca="false">IF(AND(N(C38)&gt;0,N(D38)&gt;0,N(E38)&gt;0,N(F38)&gt;0),G38*F38,0)</f>
        <v>0</v>
      </c>
      <c r="I38" s="14" t="n">
        <f aca="false">IF(N(C38)&gt;0,C38^2/162,0)</f>
        <v>0</v>
      </c>
      <c r="J38" s="13" t="n">
        <f aca="false">H38*I38</f>
        <v>0</v>
      </c>
    </row>
    <row r="39" customFormat="false" ht="15" hidden="false" customHeight="false" outlineLevel="0" collapsed="false">
      <c r="A39" s="9"/>
      <c r="B39" s="9"/>
      <c r="C39" s="9"/>
      <c r="D39" s="10"/>
      <c r="E39" s="10"/>
      <c r="F39" s="11"/>
      <c r="G39" s="12" t="n">
        <f aca="false">IF(AND(N(C39)&gt;0,N(D39)&gt;0,N(E39)&gt;0,N(F39)&gt;0),D39*E39,0)</f>
        <v>0</v>
      </c>
      <c r="H39" s="13" t="n">
        <f aca="false">IF(AND(N(C39)&gt;0,N(D39)&gt;0,N(E39)&gt;0,N(F39)&gt;0),G39*F39,0)</f>
        <v>0</v>
      </c>
      <c r="I39" s="14" t="n">
        <f aca="false">IF(N(C39)&gt;0,C39^2/162,0)</f>
        <v>0</v>
      </c>
      <c r="J39" s="13" t="n">
        <f aca="false">H39*I39</f>
        <v>0</v>
      </c>
    </row>
    <row r="40" customFormat="false" ht="15" hidden="false" customHeight="false" outlineLevel="0" collapsed="false">
      <c r="A40" s="9"/>
      <c r="B40" s="9"/>
      <c r="C40" s="9"/>
      <c r="D40" s="10"/>
      <c r="E40" s="10"/>
      <c r="F40" s="11"/>
      <c r="G40" s="12" t="n">
        <f aca="false">IF(AND(N(C40)&gt;0,N(D40)&gt;0,N(E40)&gt;0,N(F40)&gt;0),D40*E40,0)</f>
        <v>0</v>
      </c>
      <c r="H40" s="13" t="n">
        <f aca="false">IF(AND(N(C40)&gt;0,N(D40)&gt;0,N(E40)&gt;0,N(F40)&gt;0),G40*F40,0)</f>
        <v>0</v>
      </c>
      <c r="I40" s="14" t="n">
        <f aca="false">IF(N(C40)&gt;0,C40^2/162,0)</f>
        <v>0</v>
      </c>
      <c r="J40" s="13" t="n">
        <f aca="false">H40*I40</f>
        <v>0</v>
      </c>
    </row>
    <row r="41" customFormat="false" ht="15" hidden="false" customHeight="false" outlineLevel="0" collapsed="false">
      <c r="A41" s="9"/>
      <c r="B41" s="9"/>
      <c r="C41" s="9"/>
      <c r="D41" s="10"/>
      <c r="E41" s="10"/>
      <c r="F41" s="11"/>
      <c r="G41" s="12" t="n">
        <f aca="false">IF(AND(N(C41)&gt;0,N(D41)&gt;0,N(E41)&gt;0,N(F41)&gt;0),D41*E41,0)</f>
        <v>0</v>
      </c>
      <c r="H41" s="13" t="n">
        <f aca="false">IF(AND(N(C41)&gt;0,N(D41)&gt;0,N(E41)&gt;0,N(F41)&gt;0),G41*F41,0)</f>
        <v>0</v>
      </c>
      <c r="I41" s="14" t="n">
        <f aca="false">IF(N(C41)&gt;0,C41^2/162,0)</f>
        <v>0</v>
      </c>
      <c r="J41" s="13" t="n">
        <f aca="false">H41*I41</f>
        <v>0</v>
      </c>
    </row>
    <row r="42" customFormat="false" ht="15" hidden="false" customHeight="false" outlineLevel="0" collapsed="false">
      <c r="A42" s="9"/>
      <c r="B42" s="9"/>
      <c r="C42" s="9"/>
      <c r="D42" s="10"/>
      <c r="E42" s="10"/>
      <c r="F42" s="11"/>
      <c r="G42" s="12" t="n">
        <f aca="false">IF(AND(N(C42)&gt;0,N(D42)&gt;0,N(E42)&gt;0,N(F42)&gt;0),D42*E42,0)</f>
        <v>0</v>
      </c>
      <c r="H42" s="13" t="n">
        <f aca="false">IF(AND(N(C42)&gt;0,N(D42)&gt;0,N(E42)&gt;0,N(F42)&gt;0),G42*F42,0)</f>
        <v>0</v>
      </c>
      <c r="I42" s="14" t="n">
        <f aca="false">IF(N(C42)&gt;0,C42^2/162,0)</f>
        <v>0</v>
      </c>
      <c r="J42" s="13" t="n">
        <f aca="false">H42*I42</f>
        <v>0</v>
      </c>
    </row>
    <row r="43" customFormat="false" ht="15" hidden="false" customHeight="false" outlineLevel="0" collapsed="false">
      <c r="A43" s="9"/>
      <c r="B43" s="9"/>
      <c r="C43" s="9"/>
      <c r="D43" s="10"/>
      <c r="E43" s="10"/>
      <c r="F43" s="11"/>
      <c r="G43" s="12" t="n">
        <f aca="false">IF(AND(N(C43)&gt;0,N(D43)&gt;0,N(E43)&gt;0,N(F43)&gt;0),D43*E43,0)</f>
        <v>0</v>
      </c>
      <c r="H43" s="13" t="n">
        <f aca="false">IF(AND(N(C43)&gt;0,N(D43)&gt;0,N(E43)&gt;0,N(F43)&gt;0),G43*F43,0)</f>
        <v>0</v>
      </c>
      <c r="I43" s="14" t="n">
        <f aca="false">IF(N(C43)&gt;0,C43^2/162,0)</f>
        <v>0</v>
      </c>
      <c r="J43" s="13" t="n">
        <f aca="false">H43*I43</f>
        <v>0</v>
      </c>
    </row>
    <row r="44" customFormat="false" ht="15" hidden="false" customHeight="false" outlineLevel="0" collapsed="false">
      <c r="A44" s="9"/>
      <c r="B44" s="9"/>
      <c r="C44" s="9"/>
      <c r="D44" s="10"/>
      <c r="E44" s="10"/>
      <c r="F44" s="11"/>
      <c r="G44" s="12" t="n">
        <f aca="false">IF(AND(N(C44)&gt;0,N(D44)&gt;0,N(E44)&gt;0,N(F44)&gt;0),D44*E44,0)</f>
        <v>0</v>
      </c>
      <c r="H44" s="13" t="n">
        <f aca="false">IF(AND(N(C44)&gt;0,N(D44)&gt;0,N(E44)&gt;0,N(F44)&gt;0),G44*F44,0)</f>
        <v>0</v>
      </c>
      <c r="I44" s="14" t="n">
        <f aca="false">IF(N(C44)&gt;0,C44^2/162,0)</f>
        <v>0</v>
      </c>
      <c r="J44" s="13" t="n">
        <f aca="false">H44*I44</f>
        <v>0</v>
      </c>
    </row>
    <row r="45" customFormat="false" ht="15" hidden="false" customHeight="false" outlineLevel="0" collapsed="false">
      <c r="A45" s="9"/>
      <c r="B45" s="9"/>
      <c r="C45" s="9"/>
      <c r="D45" s="10"/>
      <c r="E45" s="10"/>
      <c r="F45" s="11"/>
      <c r="G45" s="12" t="n">
        <f aca="false">IF(AND(N(C45)&gt;0,N(D45)&gt;0,N(E45)&gt;0,N(F45)&gt;0),D45*E45,0)</f>
        <v>0</v>
      </c>
      <c r="H45" s="13" t="n">
        <f aca="false">IF(AND(N(C45)&gt;0,N(D45)&gt;0,N(E45)&gt;0,N(F45)&gt;0),G45*F45,0)</f>
        <v>0</v>
      </c>
      <c r="I45" s="14" t="n">
        <f aca="false">IF(N(C45)&gt;0,C45^2/162,0)</f>
        <v>0</v>
      </c>
      <c r="J45" s="13" t="n">
        <f aca="false">H45*I45</f>
        <v>0</v>
      </c>
    </row>
    <row r="46" customFormat="false" ht="15" hidden="false" customHeight="false" outlineLevel="0" collapsed="false">
      <c r="A46" s="9"/>
      <c r="B46" s="9"/>
      <c r="C46" s="9"/>
      <c r="D46" s="10"/>
      <c r="E46" s="10"/>
      <c r="F46" s="11"/>
      <c r="G46" s="12" t="n">
        <f aca="false">IF(AND(N(C46)&gt;0,N(D46)&gt;0,N(E46)&gt;0,N(F46)&gt;0),D46*E46,0)</f>
        <v>0</v>
      </c>
      <c r="H46" s="13" t="n">
        <f aca="false">IF(AND(N(C46)&gt;0,N(D46)&gt;0,N(E46)&gt;0,N(F46)&gt;0),G46*F46,0)</f>
        <v>0</v>
      </c>
      <c r="I46" s="14" t="n">
        <f aca="false">IF(N(C46)&gt;0,C46^2/162,0)</f>
        <v>0</v>
      </c>
      <c r="J46" s="13" t="n">
        <f aca="false">H46*I46</f>
        <v>0</v>
      </c>
    </row>
    <row r="47" customFormat="false" ht="15" hidden="false" customHeight="false" outlineLevel="0" collapsed="false">
      <c r="A47" s="9"/>
      <c r="B47" s="9"/>
      <c r="C47" s="9"/>
      <c r="D47" s="10"/>
      <c r="E47" s="10"/>
      <c r="F47" s="11"/>
      <c r="G47" s="12" t="n">
        <f aca="false">IF(AND(N(C47)&gt;0,N(D47)&gt;0,N(E47)&gt;0,N(F47)&gt;0),D47*E47,0)</f>
        <v>0</v>
      </c>
      <c r="H47" s="13" t="n">
        <f aca="false">IF(AND(N(C47)&gt;0,N(D47)&gt;0,N(E47)&gt;0,N(F47)&gt;0),G47*F47,0)</f>
        <v>0</v>
      </c>
      <c r="I47" s="14" t="n">
        <f aca="false">IF(N(C47)&gt;0,C47^2/162,0)</f>
        <v>0</v>
      </c>
      <c r="J47" s="13" t="n">
        <f aca="false">H47*I47</f>
        <v>0</v>
      </c>
    </row>
    <row r="48" customFormat="false" ht="15" hidden="false" customHeight="false" outlineLevel="0" collapsed="false">
      <c r="A48" s="9"/>
      <c r="B48" s="9"/>
      <c r="C48" s="9"/>
      <c r="D48" s="10"/>
      <c r="E48" s="10"/>
      <c r="F48" s="11"/>
      <c r="G48" s="12" t="n">
        <f aca="false">IF(AND(N(C48)&gt;0,N(D48)&gt;0,N(E48)&gt;0,N(F48)&gt;0),D48*E48,0)</f>
        <v>0</v>
      </c>
      <c r="H48" s="13" t="n">
        <f aca="false">IF(AND(N(C48)&gt;0,N(D48)&gt;0,N(E48)&gt;0,N(F48)&gt;0),G48*F48,0)</f>
        <v>0</v>
      </c>
      <c r="I48" s="14" t="n">
        <f aca="false">IF(N(C48)&gt;0,C48^2/162,0)</f>
        <v>0</v>
      </c>
      <c r="J48" s="13" t="n">
        <f aca="false">H48*I48</f>
        <v>0</v>
      </c>
    </row>
    <row r="49" customFormat="false" ht="15" hidden="false" customHeight="false" outlineLevel="0" collapsed="false">
      <c r="A49" s="9"/>
      <c r="B49" s="9"/>
      <c r="C49" s="9"/>
      <c r="D49" s="10"/>
      <c r="E49" s="10"/>
      <c r="F49" s="11"/>
      <c r="G49" s="12" t="n">
        <f aca="false">IF(AND(N(C49)&gt;0,N(D49)&gt;0,N(E49)&gt;0,N(F49)&gt;0),D49*E49,0)</f>
        <v>0</v>
      </c>
      <c r="H49" s="13" t="n">
        <f aca="false">IF(AND(N(C49)&gt;0,N(D49)&gt;0,N(E49)&gt;0,N(F49)&gt;0),G49*F49,0)</f>
        <v>0</v>
      </c>
      <c r="I49" s="14" t="n">
        <f aca="false">IF(N(C49)&gt;0,C49^2/162,0)</f>
        <v>0</v>
      </c>
      <c r="J49" s="13" t="n">
        <f aca="false">H49*I49</f>
        <v>0</v>
      </c>
    </row>
    <row r="50" customFormat="false" ht="15" hidden="false" customHeight="false" outlineLevel="0" collapsed="false">
      <c r="A50" s="15" t="s">
        <v>32</v>
      </c>
      <c r="B50" s="16"/>
      <c r="C50" s="16"/>
      <c r="D50" s="16"/>
      <c r="E50" s="16"/>
      <c r="F50" s="16"/>
      <c r="G50" s="17" t="n">
        <f aca="false">SUM(G10:G49)</f>
        <v>1225</v>
      </c>
      <c r="H50" s="18" t="n">
        <f aca="false">SUM(H10:H49)</f>
        <v>5360</v>
      </c>
      <c r="I50" s="16"/>
      <c r="J50" s="18" t="n">
        <f aca="false">SUM(J10:J49)</f>
        <v>5411.0024691358</v>
      </c>
    </row>
    <row r="52" customFormat="false" ht="21.75" hidden="false" customHeight="true" outlineLevel="0" collapsed="false">
      <c r="A52" s="3" t="s">
        <v>33</v>
      </c>
      <c r="B52" s="3"/>
      <c r="C52" s="3"/>
      <c r="D52" s="3"/>
      <c r="E52" s="3"/>
      <c r="F52" s="3"/>
      <c r="G52" s="3"/>
    </row>
    <row r="53" customFormat="false" ht="31.5" hidden="false" customHeight="true" outlineLevel="0" collapsed="false">
      <c r="A53" s="8" t="s">
        <v>9</v>
      </c>
      <c r="B53" s="8" t="s">
        <v>15</v>
      </c>
      <c r="C53" s="8" t="s">
        <v>34</v>
      </c>
      <c r="D53" s="8" t="s">
        <v>16</v>
      </c>
      <c r="E53" s="8" t="s">
        <v>35</v>
      </c>
      <c r="F53" s="8" t="s">
        <v>36</v>
      </c>
      <c r="G53" s="8" t="s">
        <v>37</v>
      </c>
    </row>
    <row r="54" customFormat="false" ht="15" hidden="false" customHeight="false" outlineLevel="0" collapsed="false">
      <c r="A54" s="19" t="n">
        <v>8</v>
      </c>
      <c r="B54" s="14" t="n">
        <f aca="false">A54^2/162</f>
        <v>0.395061728395062</v>
      </c>
      <c r="C54" s="13" t="n">
        <f aca="false">SUMIF($C$10:$C$49,A54,$H$10:$H$49)</f>
        <v>1296</v>
      </c>
      <c r="D54" s="13" t="n">
        <f aca="false">SUMIF($C$10:$C$49,A54,$J$10:$J$49)</f>
        <v>512</v>
      </c>
      <c r="E54" s="13" t="n">
        <f aca="false">D54*(1+$C$6)</f>
        <v>537.6</v>
      </c>
      <c r="F54" s="20" t="n">
        <f aca="false">IF($C$5&gt;0,ROUNDUP(C54*(1+$C$6)/$C$5,0),0)</f>
        <v>114</v>
      </c>
      <c r="G54" s="21" t="n">
        <f aca="false">IF($J$50&gt;0,D54/$J$50,0)</f>
        <v>0.0946220229838062</v>
      </c>
    </row>
    <row r="55" customFormat="false" ht="15" hidden="false" customHeight="false" outlineLevel="0" collapsed="false">
      <c r="A55" s="19" t="n">
        <v>10</v>
      </c>
      <c r="B55" s="14" t="n">
        <f aca="false">A55^2/162</f>
        <v>0.617283950617284</v>
      </c>
      <c r="C55" s="13" t="n">
        <f aca="false">SUMIF($C$10:$C$49,A55,$H$10:$H$49)</f>
        <v>0</v>
      </c>
      <c r="D55" s="13" t="n">
        <f aca="false">SUMIF($C$10:$C$49,A55,$J$10:$J$49)</f>
        <v>0</v>
      </c>
      <c r="E55" s="13" t="n">
        <f aca="false">D55*(1+$C$6)</f>
        <v>0</v>
      </c>
      <c r="F55" s="20" t="n">
        <f aca="false">IF($C$5&gt;0,ROUNDUP(C55*(1+$C$6)/$C$5,0),0)</f>
        <v>0</v>
      </c>
      <c r="G55" s="21" t="n">
        <f aca="false">IF($J$50&gt;0,D55/$J$50,0)</f>
        <v>0</v>
      </c>
    </row>
    <row r="56" customFormat="false" ht="15" hidden="false" customHeight="false" outlineLevel="0" collapsed="false">
      <c r="A56" s="19" t="n">
        <v>12</v>
      </c>
      <c r="B56" s="14" t="n">
        <f aca="false">A56^2/162</f>
        <v>0.888888888888889</v>
      </c>
      <c r="C56" s="13" t="n">
        <f aca="false">SUMIF($C$10:$C$49,A56,$H$10:$H$49)</f>
        <v>2696.8</v>
      </c>
      <c r="D56" s="13" t="n">
        <f aca="false">SUMIF($C$10:$C$49,A56,$J$10:$J$49)</f>
        <v>2397.15555555556</v>
      </c>
      <c r="E56" s="13" t="n">
        <f aca="false">D56*(1+$C$6)</f>
        <v>2517.01333333333</v>
      </c>
      <c r="F56" s="20" t="n">
        <f aca="false">IF($C$5&gt;0,ROUNDUP(C56*(1+$C$6)/$C$5,0),0)</f>
        <v>236</v>
      </c>
      <c r="G56" s="21" t="n">
        <f aca="false">IF($J$50&gt;0,D56/$J$50,0)</f>
        <v>0.443015054831126</v>
      </c>
    </row>
    <row r="57" customFormat="false" ht="15" hidden="false" customHeight="false" outlineLevel="0" collapsed="false">
      <c r="A57" s="19" t="n">
        <v>14</v>
      </c>
      <c r="B57" s="14" t="n">
        <f aca="false">A57^2/162</f>
        <v>1.20987654320988</v>
      </c>
      <c r="C57" s="13" t="n">
        <f aca="false">SUMIF($C$10:$C$49,A57,$H$10:$H$49)</f>
        <v>0</v>
      </c>
      <c r="D57" s="13" t="n">
        <f aca="false">SUMIF($C$10:$C$49,A57,$J$10:$J$49)</f>
        <v>0</v>
      </c>
      <c r="E57" s="13" t="n">
        <f aca="false">D57*(1+$C$6)</f>
        <v>0</v>
      </c>
      <c r="F57" s="20" t="n">
        <f aca="false">IF($C$5&gt;0,ROUNDUP(C57*(1+$C$6)/$C$5,0),0)</f>
        <v>0</v>
      </c>
      <c r="G57" s="21" t="n">
        <f aca="false">IF($J$50&gt;0,D57/$J$50,0)</f>
        <v>0</v>
      </c>
    </row>
    <row r="58" customFormat="false" ht="15" hidden="false" customHeight="false" outlineLevel="0" collapsed="false">
      <c r="A58" s="19" t="n">
        <v>16</v>
      </c>
      <c r="B58" s="14" t="n">
        <f aca="false">A58^2/162</f>
        <v>1.58024691358025</v>
      </c>
      <c r="C58" s="13" t="n">
        <f aca="false">SUMIF($C$10:$C$49,A58,$H$10:$H$49)</f>
        <v>983.2</v>
      </c>
      <c r="D58" s="13" t="n">
        <f aca="false">SUMIF($C$10:$C$49,A58,$J$10:$J$49)</f>
        <v>1553.6987654321</v>
      </c>
      <c r="E58" s="13" t="n">
        <f aca="false">D58*(1+$C$6)</f>
        <v>1631.3837037037</v>
      </c>
      <c r="F58" s="20" t="n">
        <f aca="false">IF($C$5&gt;0,ROUNDUP(C58*(1+$C$6)/$C$5,0),0)</f>
        <v>87</v>
      </c>
      <c r="G58" s="21" t="n">
        <f aca="false">IF($J$50&gt;0,D58/$J$50,0)</f>
        <v>0.287136953696538</v>
      </c>
    </row>
    <row r="59" customFormat="false" ht="15" hidden="false" customHeight="false" outlineLevel="0" collapsed="false">
      <c r="A59" s="19" t="n">
        <v>18</v>
      </c>
      <c r="B59" s="14" t="n">
        <f aca="false">A59^2/162</f>
        <v>2</v>
      </c>
      <c r="C59" s="13" t="n">
        <f aca="false">SUMIF($C$10:$C$49,A59,$H$10:$H$49)</f>
        <v>0</v>
      </c>
      <c r="D59" s="13" t="n">
        <f aca="false">SUMIF($C$10:$C$49,A59,$J$10:$J$49)</f>
        <v>0</v>
      </c>
      <c r="E59" s="13" t="n">
        <f aca="false">D59*(1+$C$6)</f>
        <v>0</v>
      </c>
      <c r="F59" s="20" t="n">
        <f aca="false">IF($C$5&gt;0,ROUNDUP(C59*(1+$C$6)/$C$5,0),0)</f>
        <v>0</v>
      </c>
      <c r="G59" s="21" t="n">
        <f aca="false">IF($J$50&gt;0,D59/$J$50,0)</f>
        <v>0</v>
      </c>
    </row>
    <row r="60" customFormat="false" ht="15" hidden="false" customHeight="false" outlineLevel="0" collapsed="false">
      <c r="A60" s="19" t="n">
        <v>20</v>
      </c>
      <c r="B60" s="14" t="n">
        <f aca="false">A60^2/162</f>
        <v>2.46913580246914</v>
      </c>
      <c r="C60" s="13" t="n">
        <f aca="false">SUMIF($C$10:$C$49,A60,$H$10:$H$49)</f>
        <v>384</v>
      </c>
      <c r="D60" s="13" t="n">
        <f aca="false">SUMIF($C$10:$C$49,A60,$J$10:$J$49)</f>
        <v>948.148148148148</v>
      </c>
      <c r="E60" s="13" t="n">
        <f aca="false">D60*(1+$C$6)</f>
        <v>995.555555555555</v>
      </c>
      <c r="F60" s="20" t="n">
        <f aca="false">IF($C$5&gt;0,ROUNDUP(C60*(1+$C$6)/$C$5,0),0)</f>
        <v>34</v>
      </c>
      <c r="G60" s="21" t="n">
        <f aca="false">IF($J$50&gt;0,D60/$J$50,0)</f>
        <v>0.17522596848853</v>
      </c>
    </row>
    <row r="61" customFormat="false" ht="15" hidden="false" customHeight="false" outlineLevel="0" collapsed="false">
      <c r="A61" s="19" t="n">
        <v>22</v>
      </c>
      <c r="B61" s="14" t="n">
        <f aca="false">A61^2/162</f>
        <v>2.98765432098765</v>
      </c>
      <c r="C61" s="13" t="n">
        <f aca="false">SUMIF($C$10:$C$49,A61,$H$10:$H$49)</f>
        <v>0</v>
      </c>
      <c r="D61" s="13" t="n">
        <f aca="false">SUMIF($C$10:$C$49,A61,$J$10:$J$49)</f>
        <v>0</v>
      </c>
      <c r="E61" s="13" t="n">
        <f aca="false">D61*(1+$C$6)</f>
        <v>0</v>
      </c>
      <c r="F61" s="20" t="n">
        <f aca="false">IF($C$5&gt;0,ROUNDUP(C61*(1+$C$6)/$C$5,0),0)</f>
        <v>0</v>
      </c>
      <c r="G61" s="21" t="n">
        <f aca="false">IF($J$50&gt;0,D61/$J$50,0)</f>
        <v>0</v>
      </c>
    </row>
    <row r="62" customFormat="false" ht="15" hidden="false" customHeight="false" outlineLevel="0" collapsed="false">
      <c r="A62" s="19" t="n">
        <v>25</v>
      </c>
      <c r="B62" s="14" t="n">
        <f aca="false">A62^2/162</f>
        <v>3.85802469135802</v>
      </c>
      <c r="C62" s="13" t="n">
        <f aca="false">SUMIF($C$10:$C$49,A62,$H$10:$H$49)</f>
        <v>0</v>
      </c>
      <c r="D62" s="13" t="n">
        <f aca="false">SUMIF($C$10:$C$49,A62,$J$10:$J$49)</f>
        <v>0</v>
      </c>
      <c r="E62" s="13" t="n">
        <f aca="false">D62*(1+$C$6)</f>
        <v>0</v>
      </c>
      <c r="F62" s="20" t="n">
        <f aca="false">IF($C$5&gt;0,ROUNDUP(C62*(1+$C$6)/$C$5,0),0)</f>
        <v>0</v>
      </c>
      <c r="G62" s="21" t="n">
        <f aca="false">IF($J$50&gt;0,D62/$J$50,0)</f>
        <v>0</v>
      </c>
    </row>
    <row r="63" customFormat="false" ht="15" hidden="false" customHeight="false" outlineLevel="0" collapsed="false">
      <c r="A63" s="19" t="n">
        <v>28</v>
      </c>
      <c r="B63" s="14" t="n">
        <f aca="false">A63^2/162</f>
        <v>4.83950617283951</v>
      </c>
      <c r="C63" s="13" t="n">
        <f aca="false">SUMIF($C$10:$C$49,A63,$H$10:$H$49)</f>
        <v>0</v>
      </c>
      <c r="D63" s="13" t="n">
        <f aca="false">SUMIF($C$10:$C$49,A63,$J$10:$J$49)</f>
        <v>0</v>
      </c>
      <c r="E63" s="13" t="n">
        <f aca="false">D63*(1+$C$6)</f>
        <v>0</v>
      </c>
      <c r="F63" s="20" t="n">
        <f aca="false">IF($C$5&gt;0,ROUNDUP(C63*(1+$C$6)/$C$5,0),0)</f>
        <v>0</v>
      </c>
      <c r="G63" s="21" t="n">
        <f aca="false">IF($J$50&gt;0,D63/$J$50,0)</f>
        <v>0</v>
      </c>
    </row>
    <row r="64" customFormat="false" ht="15" hidden="false" customHeight="false" outlineLevel="0" collapsed="false">
      <c r="A64" s="19" t="n">
        <v>32</v>
      </c>
      <c r="B64" s="14" t="n">
        <f aca="false">A64^2/162</f>
        <v>6.32098765432099</v>
      </c>
      <c r="C64" s="13" t="n">
        <f aca="false">SUMIF($C$10:$C$49,A64,$H$10:$H$49)</f>
        <v>0</v>
      </c>
      <c r="D64" s="13" t="n">
        <f aca="false">SUMIF($C$10:$C$49,A64,$J$10:$J$49)</f>
        <v>0</v>
      </c>
      <c r="E64" s="13" t="n">
        <f aca="false">D64*(1+$C$6)</f>
        <v>0</v>
      </c>
      <c r="F64" s="20" t="n">
        <f aca="false">IF($C$5&gt;0,ROUNDUP(C64*(1+$C$6)/$C$5,0),0)</f>
        <v>0</v>
      </c>
      <c r="G64" s="21" t="n">
        <f aca="false">IF($J$50&gt;0,D64/$J$50,0)</f>
        <v>0</v>
      </c>
    </row>
    <row r="65" customFormat="false" ht="15" hidden="false" customHeight="false" outlineLevel="0" collapsed="false">
      <c r="A65" s="15" t="s">
        <v>32</v>
      </c>
      <c r="B65" s="16"/>
      <c r="C65" s="18" t="n">
        <f aca="false">SUM(C54:C64)</f>
        <v>5360</v>
      </c>
      <c r="D65" s="18" t="n">
        <f aca="false">SUM(D54:D64)</f>
        <v>5411.0024691358</v>
      </c>
      <c r="E65" s="18" t="n">
        <f aca="false">SUM(E54:E64)</f>
        <v>5681.55259259259</v>
      </c>
      <c r="F65" s="17" t="n">
        <f aca="false">SUM(F54:F64)</f>
        <v>471</v>
      </c>
      <c r="G65" s="16"/>
    </row>
    <row r="66" customFormat="false" ht="15" hidden="false" customHeight="false" outlineLevel="0" collapsed="false">
      <c r="A66" s="4" t="s">
        <v>38</v>
      </c>
      <c r="B66" s="22"/>
      <c r="C66" s="22"/>
      <c r="D66" s="22"/>
      <c r="E66" s="23" t="n">
        <f aca="false">$E$65/1000</f>
        <v>5.68155259259259</v>
      </c>
      <c r="F66" s="24" t="s">
        <v>39</v>
      </c>
    </row>
    <row r="68" customFormat="false" ht="15" hidden="false" customHeight="true" outlineLevel="0" collapsed="false">
      <c r="A68" s="25" t="s">
        <v>40</v>
      </c>
      <c r="B68" s="25"/>
      <c r="C68" s="25"/>
      <c r="D68" s="25"/>
      <c r="E68" s="25"/>
      <c r="F68" s="25"/>
      <c r="G68" s="25"/>
      <c r="H68" s="25"/>
      <c r="I68" s="25"/>
      <c r="J68" s="25"/>
    </row>
  </sheetData>
  <sheetProtection sheet="true" formatCells="false" formatColumns="false" formatRows="false" sort="false" autoFilter="false"/>
  <mergeCells count="9">
    <mergeCell ref="A1:J1"/>
    <mergeCell ref="A2:J2"/>
    <mergeCell ref="A4:D4"/>
    <mergeCell ref="A5:B5"/>
    <mergeCell ref="A6:B6"/>
    <mergeCell ref="A8:J8"/>
    <mergeCell ref="A52:G52"/>
    <mergeCell ref="B66:D66"/>
    <mergeCell ref="A68:J68"/>
  </mergeCells>
  <dataValidations count="2">
    <dataValidation allowBlank="true" error="اختر قيمة من القائمة" errorStyle="stop" errorTitle="Sheetaky" operator="between" showDropDown="false" showErrorMessage="true" showInputMessage="false" sqref="C10:C49" type="list">
      <formula1>"8,10,12,14,16,18,20,22,25,28,32"</formula1>
      <formula2>0</formula2>
    </dataValidation>
    <dataValidation allowBlank="true" error="أدخل رقمًا بين 0 و 100000" errorStyle="stop" errorTitle="Sheetaky" operator="between" showDropDown="false" showErrorMessage="true" showInputMessage="false" sqref="D10:F49" type="decimal">
      <formula1>0</formula1>
      <formula2>100000</formula2>
    </dataValidation>
  </dataValidations>
  <printOptions headings="false" gridLines="false" gridLinesSet="true" horizontalCentered="tru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&amp;CSheetaky.com</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2"/>
  <sheetViews>
    <sheetView showFormulas="false" showGridLines="false" showRowColHeaders="true" showZeros="true" rightToLeft="tru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92"/>
  </cols>
  <sheetData>
    <row r="1" customFormat="false" ht="36" hidden="false" customHeight="true" outlineLevel="0" collapsed="false">
      <c r="A1" s="1" t="s">
        <v>41</v>
      </c>
      <c r="B1" s="1"/>
    </row>
    <row r="2" customFormat="false" ht="18" hidden="false" customHeight="true" outlineLevel="0" collapsed="false">
      <c r="A2" s="2" t="s">
        <v>42</v>
      </c>
      <c r="B2" s="2"/>
    </row>
    <row r="4" customFormat="false" ht="21.75" hidden="false" customHeight="true" outlineLevel="0" collapsed="false">
      <c r="A4" s="3" t="s">
        <v>43</v>
      </c>
      <c r="B4" s="3"/>
    </row>
    <row r="5" customFormat="false" ht="30" hidden="false" customHeight="true" outlineLevel="0" collapsed="false">
      <c r="A5" s="26" t="s">
        <v>44</v>
      </c>
      <c r="B5" s="26"/>
    </row>
    <row r="7" customFormat="false" ht="21.75" hidden="false" customHeight="true" outlineLevel="0" collapsed="false">
      <c r="A7" s="3" t="s">
        <v>45</v>
      </c>
      <c r="B7" s="3"/>
    </row>
    <row r="8" customFormat="false" ht="19.5" hidden="false" customHeight="true" outlineLevel="0" collapsed="false">
      <c r="A8" s="27" t="n">
        <v>1</v>
      </c>
      <c r="B8" s="28" t="s">
        <v>46</v>
      </c>
    </row>
    <row r="9" customFormat="false" ht="30" hidden="false" customHeight="true" outlineLevel="0" collapsed="false">
      <c r="A9" s="27" t="n">
        <v>2</v>
      </c>
      <c r="B9" s="28" t="s">
        <v>47</v>
      </c>
    </row>
    <row r="10" customFormat="false" ht="19.5" hidden="false" customHeight="true" outlineLevel="0" collapsed="false">
      <c r="A10" s="27" t="n">
        <v>3</v>
      </c>
      <c r="B10" s="28" t="s">
        <v>48</v>
      </c>
    </row>
    <row r="11" customFormat="false" ht="19.5" hidden="false" customHeight="true" outlineLevel="0" collapsed="false">
      <c r="A11" s="27" t="n">
        <v>4</v>
      </c>
      <c r="B11" s="28" t="s">
        <v>49</v>
      </c>
    </row>
    <row r="13" customFormat="false" ht="21.75" hidden="false" customHeight="true" outlineLevel="0" collapsed="false">
      <c r="A13" s="3" t="s">
        <v>50</v>
      </c>
      <c r="B13" s="3"/>
    </row>
    <row r="14" customFormat="false" ht="15" hidden="false" customHeight="false" outlineLevel="0" collapsed="false">
      <c r="A14" s="29"/>
      <c r="B14" s="28" t="s">
        <v>51</v>
      </c>
    </row>
    <row r="15" customFormat="false" ht="15" hidden="false" customHeight="false" outlineLevel="0" collapsed="false">
      <c r="A15" s="30"/>
      <c r="B15" s="28" t="s">
        <v>52</v>
      </c>
    </row>
    <row r="16" customFormat="false" ht="15" hidden="false" customHeight="false" outlineLevel="0" collapsed="false">
      <c r="A16" s="31"/>
      <c r="B16" s="28" t="s">
        <v>53</v>
      </c>
    </row>
    <row r="18" customFormat="false" ht="21.75" hidden="false" customHeight="true" outlineLevel="0" collapsed="false">
      <c r="A18" s="3" t="s">
        <v>54</v>
      </c>
      <c r="B18" s="3"/>
    </row>
    <row r="19" customFormat="false" ht="19.5" hidden="false" customHeight="true" outlineLevel="0" collapsed="false">
      <c r="A19" s="32" t="s">
        <v>55</v>
      </c>
      <c r="B19" s="33" t="s">
        <v>56</v>
      </c>
    </row>
    <row r="20" customFormat="false" ht="19.5" hidden="false" customHeight="true" outlineLevel="0" collapsed="false">
      <c r="A20" s="32" t="s">
        <v>55</v>
      </c>
      <c r="B20" s="33" t="s">
        <v>57</v>
      </c>
    </row>
    <row r="21" customFormat="false" ht="19.5" hidden="false" customHeight="true" outlineLevel="0" collapsed="false">
      <c r="A21" s="32" t="s">
        <v>55</v>
      </c>
      <c r="B21" s="33" t="s">
        <v>58</v>
      </c>
    </row>
    <row r="22" customFormat="false" ht="19.5" hidden="false" customHeight="true" outlineLevel="0" collapsed="false">
      <c r="A22" s="32" t="s">
        <v>55</v>
      </c>
      <c r="B22" s="33" t="s">
        <v>59</v>
      </c>
    </row>
  </sheetData>
  <sheetProtection sheet="true" formatCells="false" formatColumns="false" formatRows="false" sort="false" autoFilter="false"/>
  <mergeCells count="7">
    <mergeCell ref="A1:B1"/>
    <mergeCell ref="A2:B2"/>
    <mergeCell ref="A4:B4"/>
    <mergeCell ref="A5:B5"/>
    <mergeCell ref="A7:B7"/>
    <mergeCell ref="A13:B13"/>
    <mergeCell ref="A18:B18"/>
  </mergeCells>
  <printOptions headings="false" gridLines="false" gridLinesSet="true" horizontalCentered="tru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&amp;CSheetaky.com</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2026-10-22T18:52:40Z</dcterms:created>
  <dc:creator>Sheetaky.com</dc:creator>
  <dc:description/>
  <dc:language>en-US</dc:language>
  <cp:lastModifiedBy/>
  <dcterms:modified xsi:type="dcterms:W3CDTF">2026-10-22T18:52:40Z</dcterms:modified>
  <cp:revision>0</cp:revision>
  <dc:subject/>
  <dc:title>RB</dc:title>
</cp:coreProperties>
</file>

<file path=docProps/custom.xml><?xml version="1.0" encoding="utf-8"?>
<Properties xmlns="http://schemas.openxmlformats.org/officeDocument/2006/custom-properties" xmlns:vt="http://schemas.openxmlformats.org/officeDocument/2006/docPropsVTypes"/>
</file>