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رمضان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7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5E6E69"/>
      <sz val="9"/>
    </font>
    <font>
      <name val="Tahoma"/>
      <b val="1"/>
      <color rgb="00FFFFFF"/>
      <sz val="10"/>
    </font>
    <font>
      <name val="Tahoma"/>
      <color rgb="0014282A"/>
      <sz val="10"/>
    </font>
    <font>
      <name val="Tahoma"/>
      <b val="1"/>
      <color rgb="0014282A"/>
      <sz val="10"/>
    </font>
    <font>
      <name val="Tahoma"/>
      <color rgb="001F4FB5"/>
      <sz val="10"/>
    </font>
    <font>
      <name val="Tahoma"/>
      <b val="1"/>
      <color rgb="00E6B94B"/>
      <sz val="34"/>
    </font>
    <font>
      <name val="Tahoma"/>
      <color rgb="00FFFFFF"/>
      <sz val="10"/>
    </font>
    <font>
      <name val="Tahoma"/>
      <b val="1"/>
      <color rgb="00FFFFFF"/>
      <sz val="9"/>
    </font>
    <font>
      <name val="Tahoma"/>
      <b val="1"/>
      <color rgb="00E6B94B"/>
      <sz val="18"/>
    </font>
    <font>
      <name val="Tahoma"/>
      <b val="1"/>
      <color rgb="005E6E69"/>
      <sz val="9"/>
    </font>
    <font>
      <name val="Tahoma"/>
      <b val="1"/>
      <color rgb="0010302B"/>
      <sz val="18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081C19"/>
      <sz val="11"/>
    </font>
    <font>
      <name val="Tahoma"/>
      <b val="1"/>
      <color rgb="00E6B94B"/>
      <sz val="10"/>
    </font>
  </fonts>
  <fills count="9">
    <fill>
      <patternFill/>
    </fill>
    <fill>
      <patternFill patternType="gray125"/>
    </fill>
    <fill>
      <patternFill patternType="solid">
        <fgColor rgb="00F3EDDC"/>
      </patternFill>
    </fill>
    <fill>
      <patternFill patternType="solid">
        <fgColor rgb="0010302B"/>
      </patternFill>
    </fill>
    <fill>
      <patternFill patternType="solid">
        <fgColor rgb="00E6B94B"/>
      </patternFill>
    </fill>
    <fill>
      <patternFill patternType="solid">
        <fgColor rgb="00FFF1C7"/>
      </patternFill>
    </fill>
    <fill>
      <patternFill patternType="solid">
        <fgColor rgb="00081C19"/>
      </patternFill>
    </fill>
    <fill>
      <patternFill patternType="solid">
        <fgColor rgb="00E7E0C9"/>
      </patternFill>
    </fill>
    <fill>
      <patternFill patternType="solid">
        <fgColor rgb="00DDEBE4"/>
      </patternFill>
    </fill>
  </fills>
  <borders count="8">
    <border>
      <left/>
      <right/>
      <top/>
      <bottom/>
      <diagonal/>
    </border>
    <border>
      <left style="thin">
        <color rgb="00C9BE98"/>
      </left>
      <right style="thin">
        <color rgb="00C9BE98"/>
      </right>
      <top style="thin">
        <color rgb="00C9BE98"/>
      </top>
      <bottom style="thin">
        <color rgb="00C9BE98"/>
      </bottom>
    </border>
    <border>
      <top style="medium">
        <color rgb="00E6B94B"/>
      </top>
    </border>
    <border/>
    <border>
      <left/>
      <right/>
      <top style="thin">
        <color rgb="00C9BE98"/>
      </top>
      <bottom/>
      <diagonal/>
    </border>
    <border>
      <left/>
      <right style="thin">
        <color rgb="00C9BE98"/>
      </right>
      <top style="thin">
        <color rgb="00C9BE98"/>
      </top>
      <bottom/>
      <diagonal/>
    </border>
    <border>
      <left/>
      <right/>
      <top style="thin">
        <color rgb="00C9BE98"/>
      </top>
      <bottom style="thin">
        <color rgb="00C9BE98"/>
      </bottom>
      <diagonal/>
    </border>
    <border>
      <left/>
      <right style="thin">
        <color rgb="00C9BE98"/>
      </right>
      <top style="thin">
        <color rgb="00C9BE98"/>
      </top>
      <bottom style="thin">
        <color rgb="00C9BE98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7" fillId="3" borderId="0" applyAlignment="1" pivotButton="0" quotePrefix="0" xfId="0">
      <alignment horizontal="center" vertical="center" wrapText="1" readingOrder="2"/>
    </xf>
    <xf numFmtId="0" fontId="9" fillId="6" borderId="2" applyAlignment="1" pivotButton="0" quotePrefix="0" xfId="0">
      <alignment horizontal="center" vertical="center" wrapText="1" readingOrder="2"/>
    </xf>
    <xf numFmtId="0" fontId="0" fillId="6" borderId="2" pivotButton="0" quotePrefix="0" xfId="0"/>
    <xf numFmtId="0" fontId="11" fillId="7" borderId="2" applyAlignment="1" pivotButton="0" quotePrefix="0" xfId="0">
      <alignment horizontal="center" vertical="center" wrapText="1" readingOrder="2"/>
    </xf>
    <xf numFmtId="0" fontId="0" fillId="7" borderId="2" pivotButton="0" quotePrefix="0" xfId="0"/>
    <xf numFmtId="0" fontId="3" fillId="3" borderId="1" applyAlignment="1" pivotButton="0" quotePrefix="0" xfId="0">
      <alignment horizontal="center" vertical="center" wrapText="1" readingOrder="2"/>
    </xf>
    <xf numFmtId="0" fontId="4" fillId="3" borderId="1" applyAlignment="1" pivotButton="0" quotePrefix="0" xfId="0">
      <alignment horizontal="center" vertical="center" wrapText="1" readingOrder="2"/>
    </xf>
    <xf numFmtId="0" fontId="8" fillId="6" borderId="0" applyAlignment="1" pivotButton="0" quotePrefix="0" xfId="0">
      <alignment horizontal="center" vertical="center" wrapText="1" readingOrder="2"/>
    </xf>
    <xf numFmtId="0" fontId="0" fillId="6" borderId="0" pivotButton="0" quotePrefix="0" xfId="0"/>
    <xf numFmtId="1" fontId="10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9" fontId="12" fillId="8" borderId="3" applyAlignment="1" pivotButton="0" quotePrefix="0" xfId="0">
      <alignment horizontal="center" vertical="center" wrapText="1" readingOrder="2"/>
    </xf>
    <xf numFmtId="0" fontId="0" fillId="8" borderId="3" pivotButton="0" quotePrefix="0" xfId="0"/>
    <xf numFmtId="3" fontId="10" fillId="3" borderId="3" applyAlignment="1" pivotButton="0" quotePrefix="0" xfId="0">
      <alignment horizontal="center" vertical="center" wrapText="1" readingOrder="2"/>
    </xf>
    <xf numFmtId="3" fontId="12" fillId="8" borderId="3" applyAlignment="1" pivotButton="0" quotePrefix="0" xfId="0">
      <alignment horizontal="center" vertical="center" wrapText="1" readingOrder="2"/>
    </xf>
    <xf numFmtId="0" fontId="5" fillId="2" borderId="1" applyAlignment="1" pivotButton="0" quotePrefix="0" xfId="0">
      <alignment horizontal="center" vertical="center" wrapText="1" readingOrder="2"/>
    </xf>
    <xf numFmtId="164" fontId="6" fillId="5" borderId="1" applyAlignment="1" applyProtection="1" pivotButton="0" quotePrefix="0" xfId="0">
      <alignment horizontal="center" vertical="center" wrapText="1" readingOrder="2"/>
      <protection locked="0" hidden="0"/>
    </xf>
    <xf numFmtId="1" fontId="6" fillId="5" borderId="1" applyAlignment="1" applyProtection="1" pivotButton="0" quotePrefix="0" xfId="0">
      <alignment horizontal="center" vertical="center" wrapText="1" readingOrder="2"/>
      <protection locked="0" hidden="0"/>
    </xf>
    <xf numFmtId="165" fontId="10" fillId="3" borderId="3" applyAlignment="1" pivotButton="0" quotePrefix="0" xfId="0">
      <alignment horizontal="center" vertical="center" wrapText="1" readingOrder="2"/>
    </xf>
    <xf numFmtId="3" fontId="6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8" borderId="1" applyAlignment="1" pivotButton="0" quotePrefix="0" xfId="0">
      <alignment horizontal="center" vertical="center" wrapText="1" readingOrder="2"/>
    </xf>
    <xf numFmtId="0" fontId="4" fillId="8" borderId="1" applyAlignment="1" pivotButton="0" quotePrefix="0" xfId="0">
      <alignment horizontal="center" vertical="center" wrapText="1" readingOrder="2"/>
    </xf>
    <xf numFmtId="0" fontId="6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5" borderId="1" applyAlignment="1" applyProtection="1" pivotButton="0" quotePrefix="0" xfId="0">
      <alignment horizontal="right" vertical="center" wrapText="1" readingOrder="2"/>
      <protection locked="0" hidden="0"/>
    </xf>
    <xf numFmtId="1" fontId="4" fillId="8" borderId="1" applyAlignment="1" pivotButton="0" quotePrefix="0" xfId="0">
      <alignment horizontal="center" vertical="center" wrapText="1" readingOrder="2"/>
    </xf>
    <xf numFmtId="0" fontId="3" fillId="3" borderId="1" applyAlignment="1" pivotButton="0" quotePrefix="0" xfId="0">
      <alignment horizontal="right" vertical="center" wrapText="1" readingOrder="2"/>
    </xf>
    <xf numFmtId="0" fontId="0" fillId="0" borderId="6" pivotButton="0" quotePrefix="0" xfId="0"/>
    <xf numFmtId="0" fontId="0" fillId="0" borderId="7" pivotButton="0" quotePrefix="0" xfId="0"/>
    <xf numFmtId="3" fontId="5" fillId="8" borderId="1" applyAlignment="1" pivotButton="0" quotePrefix="0" xfId="0">
      <alignment horizontal="center" vertical="center" wrapText="1" readingOrder="2"/>
    </xf>
    <xf numFmtId="0" fontId="13" fillId="3" borderId="0" applyAlignment="1" pivotButton="0" quotePrefix="0" xfId="0">
      <alignment horizontal="center" vertical="center" wrapText="1" readingOrder="2"/>
    </xf>
    <xf numFmtId="0" fontId="14" fillId="6" borderId="0" applyAlignment="1" pivotButton="0" quotePrefix="0" xfId="0">
      <alignment horizontal="center" vertical="center" wrapText="1" readingOrder="2"/>
    </xf>
    <xf numFmtId="0" fontId="15" fillId="7" borderId="1" applyAlignment="1" pivotButton="0" quotePrefix="0" xfId="0">
      <alignment horizontal="right" vertical="center" wrapText="1" readingOrder="2"/>
    </xf>
    <xf numFmtId="0" fontId="0" fillId="7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0" fontId="4" fillId="8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16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4">
    <dxf>
      <font>
        <name val="Tahoma"/>
        <color rgb="0014532D"/>
      </font>
      <fill>
        <patternFill patternType="solid">
          <fgColor rgb="00BFE3C8"/>
        </patternFill>
      </fill>
    </dxf>
    <dxf>
      <font>
        <name val="Tahoma"/>
        <color rgb="007F1D1D"/>
      </font>
      <fill>
        <patternFill patternType="solid">
          <fgColor rgb="00F6C6C6"/>
        </patternFill>
      </fill>
    </dxf>
    <dxf>
      <font>
        <name val="Tahoma"/>
        <b val="1"/>
        <color rgb="0014282A"/>
      </font>
      <fill>
        <patternFill patternType="solid">
          <fgColor rgb="00E6B94B"/>
        </patternFill>
      </fill>
    </dxf>
    <dxf>
      <font>
        <name val="Tahoma"/>
        <b val="1"/>
        <color rgb="0014282A"/>
      </font>
      <fill>
        <patternFill patternType="solid">
          <fgColor rgb="00FB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صفحات القرآن كل يوم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0302B"/>
            </a:solidFill>
            <a:ln xmlns:a="http://schemas.openxmlformats.org/drawingml/2006/main">
              <a:solidFill>
                <a:srgbClr val="10302B"/>
              </a:solidFill>
              <a:prstDash val="solid"/>
            </a:ln>
          </spPr>
          <cat>
            <numRef>
              <f>'لوحة رمضان'!$A$15:$A$44</f>
            </numRef>
          </cat>
          <val>
            <numRef>
              <f>'لوحة رمضان'!$K$15:$K$44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عدد الصلوات المؤداة كل يوم (من 5)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0302B"/>
            </a:solidFill>
            <a:ln xmlns:a="http://schemas.openxmlformats.org/drawingml/2006/main">
              <a:solidFill>
                <a:srgbClr val="10302B"/>
              </a:solidFill>
              <a:prstDash val="solid"/>
            </a:ln>
          </spPr>
          <cat>
            <numRef>
              <f>'لوحة رمضان'!$A$15:$A$44</f>
            </numRef>
          </cat>
          <val>
            <numRef>
              <f>'لوحة رمضان'!$Q$15:$Q$44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47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47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B94B"/>
    <outlinePr summaryBelow="1" summaryRight="1"/>
    <pageSetUpPr fitToPage="1"/>
  </sheetPr>
  <dimension ref="A1:T62"/>
  <sheetViews>
    <sheetView showGridLines="0" rightToLeft="1" zoomScale="100" workbookViewId="0">
      <pane xSplit="3" ySplit="14" topLeftCell="D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6.4" customWidth="1" min="5" max="5"/>
    <col width="6.4" customWidth="1" min="6" max="6"/>
    <col width="6.4" customWidth="1" min="7" max="7"/>
    <col width="6.4" customWidth="1" min="8" max="8"/>
    <col width="6.4" customWidth="1" min="9" max="9"/>
    <col width="9" customWidth="1" min="10" max="10"/>
    <col width="9" customWidth="1" min="11" max="11"/>
    <col width="10" customWidth="1" min="12" max="12"/>
    <col width="10" customWidth="1" min="13" max="13"/>
    <col width="28" customWidth="1" min="14" max="14"/>
    <col width="15" customWidth="1" min="15" max="15"/>
    <col width="6" customWidth="1" min="16" max="16"/>
    <col width="8" customWidth="1" min="17" max="17"/>
    <col width="3" customWidth="1" min="18" max="18"/>
    <col width="25" customWidth="1" min="19" max="19"/>
    <col width="13" customWidth="1" min="20" max="20"/>
  </cols>
  <sheetData>
    <row r="1" ht="52" customHeight="1">
      <c r="A1" s="1" t="inlineStr">
        <is>
          <t>لوحة رمضان: الصيام والصلاة والقرآن والصدقة في صفحة واحدة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</row>
    <row r="3" ht="20" customHeight="1">
      <c r="A3" s="4" t="inlineStr">
        <is>
          <t>سجّل يومك في دقيقة؛ تتحول الخانات إلى لوحة تقدّم تريك أين أنت من ختمتك وصدقتك وصلواتك وميزانية مائدتك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</row>
    <row r="4" ht="18" customHeight="1">
      <c r="A4" s="6">
        <f>MIN(30,MAX(0,$T$6-$T$5+1))</f>
        <v/>
      </c>
      <c r="B4" s="2" t="n"/>
      <c r="C4" s="2" t="n"/>
      <c r="D4" s="2" t="n"/>
      <c r="E4" s="7" t="inlineStr">
        <is>
          <t>أيام الصيام</t>
        </is>
      </c>
      <c r="F4" s="8" t="n"/>
      <c r="G4" s="8" t="n"/>
      <c r="H4" s="8" t="n"/>
      <c r="I4" s="9" t="inlineStr">
        <is>
          <t>الصلوات %</t>
        </is>
      </c>
      <c r="J4" s="10" t="n"/>
      <c r="K4" s="10" t="n"/>
      <c r="L4" s="7" t="inlineStr">
        <is>
          <t>صفحات القرآن</t>
        </is>
      </c>
      <c r="M4" s="8" t="n"/>
      <c r="N4" s="8" t="n"/>
      <c r="O4" s="9" t="inlineStr">
        <is>
          <t>الصدقة</t>
        </is>
      </c>
      <c r="P4" s="10" t="n"/>
      <c r="Q4" s="10" t="n"/>
      <c r="R4" s="5" t="n"/>
      <c r="S4" s="11" t="inlineStr">
        <is>
          <t>الإعدادات</t>
        </is>
      </c>
      <c r="T4" s="12" t="n"/>
    </row>
    <row r="5" ht="34" customHeight="1">
      <c r="A5" s="13" t="inlineStr">
        <is>
          <t>اليوم من 30</t>
        </is>
      </c>
      <c r="B5" s="14" t="n"/>
      <c r="C5" s="14" t="n"/>
      <c r="D5" s="14" t="n"/>
      <c r="E5" s="15">
        <f>COUNTIF(D15:D44,"✔")</f>
        <v/>
      </c>
      <c r="F5" s="16" t="n"/>
      <c r="G5" s="16" t="n"/>
      <c r="H5" s="16" t="n"/>
      <c r="I5" s="17">
        <f>IFERROR(COUNTIF(E15:I44,"✔")/(5*MAX(1,MIN(30,MAX(0,$T$6-$T$5+1)))),0)</f>
        <v/>
      </c>
      <c r="J5" s="18" t="n"/>
      <c r="K5" s="18" t="n"/>
      <c r="L5" s="19">
        <f>SUM(K15:K44)</f>
        <v/>
      </c>
      <c r="M5" s="16" t="n"/>
      <c r="N5" s="16" t="n"/>
      <c r="O5" s="20">
        <f>SUM(L15:L44)</f>
        <v/>
      </c>
      <c r="P5" s="18" t="n"/>
      <c r="Q5" s="18" t="n"/>
      <c r="R5" s="5" t="n"/>
      <c r="S5" s="21" t="inlineStr">
        <is>
          <t>أول يوم من رمضان</t>
        </is>
      </c>
      <c r="T5" s="22" t="n">
        <v>46426</v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21" t="inlineStr">
        <is>
          <t>تاريخ اليوم</t>
        </is>
      </c>
      <c r="T6" s="22" t="n">
        <v>46437</v>
      </c>
    </row>
    <row r="7" ht="18" customHeight="1">
      <c r="A7" s="5" t="n"/>
      <c r="B7" s="5" t="n"/>
      <c r="C7" s="5" t="n"/>
      <c r="D7" s="5" t="n"/>
      <c r="E7" s="7" t="inlineStr">
        <is>
          <t>أطول سلسلة صيام</t>
        </is>
      </c>
      <c r="F7" s="8" t="n"/>
      <c r="G7" s="8" t="n"/>
      <c r="H7" s="8" t="n"/>
      <c r="I7" s="9" t="inlineStr">
        <is>
          <t>تقدّم الختمة</t>
        </is>
      </c>
      <c r="J7" s="10" t="n"/>
      <c r="K7" s="10" t="n"/>
      <c r="L7" s="7" t="inlineStr">
        <is>
          <t>المطلوب يوميًا للختمة</t>
        </is>
      </c>
      <c r="M7" s="8" t="n"/>
      <c r="N7" s="8" t="n"/>
      <c r="O7" s="9" t="inlineStr">
        <is>
          <t>مصروف المائدة / الميزانية</t>
        </is>
      </c>
      <c r="P7" s="10" t="n"/>
      <c r="Q7" s="10" t="n"/>
      <c r="R7" s="5" t="n"/>
      <c r="S7" s="21" t="inlineStr">
        <is>
          <t>صفحات الختمة المستهدفة</t>
        </is>
      </c>
      <c r="T7" s="23" t="n">
        <v>604</v>
      </c>
    </row>
    <row r="8" ht="34" customHeight="1">
      <c r="A8" s="5" t="n"/>
      <c r="B8" s="5" t="n"/>
      <c r="C8" s="5" t="n"/>
      <c r="D8" s="5" t="n"/>
      <c r="E8" s="15">
        <f>MAX(P15:P44)</f>
        <v/>
      </c>
      <c r="F8" s="16" t="n"/>
      <c r="G8" s="16" t="n"/>
      <c r="H8" s="16" t="n"/>
      <c r="I8" s="17">
        <f>MIN(1,SUM(K15:K44)/$T$7)</f>
        <v/>
      </c>
      <c r="J8" s="18" t="n"/>
      <c r="K8" s="18" t="n"/>
      <c r="L8" s="24">
        <f>IF(MIN(30,MAX(0,$T$6-$T$5+1))&gt;=30,0,MAX(0,($T$7-SUM(K15:K44))/(30-MIN(30,MAX(0,$T$6-$T$5+1)))))</f>
        <v/>
      </c>
      <c r="M8" s="16" t="n"/>
      <c r="N8" s="16" t="n"/>
      <c r="O8" s="17">
        <f>IFERROR(SUM(M15:M44)/($T$9*MAX(1,MIN(30,MAX(0,$T$6-$T$5+1)))),0)</f>
        <v/>
      </c>
      <c r="P8" s="18" t="n"/>
      <c r="Q8" s="18" t="n"/>
      <c r="R8" s="5" t="n"/>
      <c r="S8" s="21" t="inlineStr">
        <is>
          <t>هدف الصدقة الإجمالي</t>
        </is>
      </c>
      <c r="T8" s="25" t="n">
        <v>3000</v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21" t="inlineStr">
        <is>
          <t>ميزانية مائدة اليوم</t>
        </is>
      </c>
      <c r="T9" s="25" t="n">
        <v>120</v>
      </c>
    </row>
    <row r="10">
      <c r="A10" s="26">
        <f>IF(MIN(30,MAX(0,$T$6-$T$5+1))=0,"لم يبدأ الشهر بعد",IF(SUM(K15:K44)&gt;=$T$7/30*MIN(30,MAX(0,$T$6-$T$5+1)),"أنت في المسار لختم القرآن","متأخر عن وتيرة الختمة: زد قراءتك")&amp;" · "&amp;IF(MIN(30,MAX(0,$T$6-$T$5+1))&gt;=21,"أنت في العشر الأواخر: ","")&amp;"ليلة القدر في الأوتار")</f>
        <v/>
      </c>
      <c r="R10" s="5" t="n"/>
      <c r="S10" s="5" t="n"/>
      <c r="T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</row>
    <row r="14" ht="30" customHeight="1">
      <c r="A14" s="11" t="inlineStr">
        <is>
          <t>#</t>
        </is>
      </c>
      <c r="B14" s="11" t="inlineStr">
        <is>
          <t>التاريخ</t>
        </is>
      </c>
      <c r="C14" s="11" t="inlineStr">
        <is>
          <t>اليوم</t>
        </is>
      </c>
      <c r="D14" s="11" t="inlineStr">
        <is>
          <t>صيام</t>
        </is>
      </c>
      <c r="E14" s="11" t="inlineStr">
        <is>
          <t>الفجر</t>
        </is>
      </c>
      <c r="F14" s="11" t="inlineStr">
        <is>
          <t>الظهر</t>
        </is>
      </c>
      <c r="G14" s="11" t="inlineStr">
        <is>
          <t>العصر</t>
        </is>
      </c>
      <c r="H14" s="11" t="inlineStr">
        <is>
          <t>المغرب</t>
        </is>
      </c>
      <c r="I14" s="11" t="inlineStr">
        <is>
          <t>العشاء</t>
        </is>
      </c>
      <c r="J14" s="11" t="inlineStr">
        <is>
          <t>التراويح</t>
        </is>
      </c>
      <c r="K14" s="11" t="inlineStr">
        <is>
          <t>صفحات</t>
        </is>
      </c>
      <c r="L14" s="11" t="inlineStr">
        <is>
          <t>صدقة</t>
        </is>
      </c>
      <c r="M14" s="11" t="inlineStr">
        <is>
          <t>مصروف المائدة</t>
        </is>
      </c>
      <c r="N14" s="11" t="inlineStr">
        <is>
          <t>عمل صالح</t>
        </is>
      </c>
      <c r="O14" s="11" t="inlineStr">
        <is>
          <t>ليالي العشر</t>
        </is>
      </c>
      <c r="P14" s="11" t="inlineStr">
        <is>
          <t>سلسلة</t>
        </is>
      </c>
      <c r="Q14" s="11" t="inlineStr">
        <is>
          <t>صلوات</t>
        </is>
      </c>
      <c r="R14" s="5" t="n"/>
      <c r="S14" s="5" t="n"/>
      <c r="T14" s="5" t="n"/>
    </row>
    <row r="15">
      <c r="A15" s="21" t="n">
        <v>1</v>
      </c>
      <c r="B15" s="27">
        <f>DAY($T$5+A15-1)&amp;"/"&amp;MONTH($T$5+A15-1)</f>
        <v/>
      </c>
      <c r="C15" s="27">
        <f>CHOOSE(WEEKDAY($T$5+A15-1,1),"الأحد","الاثنين","الثلاثاء","الأربعاء","الخميس","الجمعة","السبت")</f>
        <v/>
      </c>
      <c r="D15" s="28" t="inlineStr">
        <is>
          <t>✔</t>
        </is>
      </c>
      <c r="E15" s="28" t="inlineStr">
        <is>
          <t>✔</t>
        </is>
      </c>
      <c r="F15" s="28" t="inlineStr">
        <is>
          <t>✔</t>
        </is>
      </c>
      <c r="G15" s="28" t="inlineStr">
        <is>
          <t>✔</t>
        </is>
      </c>
      <c r="H15" s="28" t="inlineStr">
        <is>
          <t>✔</t>
        </is>
      </c>
      <c r="I15" s="28" t="inlineStr">
        <is>
          <t>✔</t>
        </is>
      </c>
      <c r="J15" s="28" t="inlineStr">
        <is>
          <t>✔</t>
        </is>
      </c>
      <c r="K15" s="23" t="n">
        <v>23</v>
      </c>
      <c r="L15" s="25" t="n">
        <v>50</v>
      </c>
      <c r="M15" s="25" t="n">
        <v>99</v>
      </c>
      <c r="N15" s="29" t="inlineStr">
        <is>
          <t>إفطار جماعة لعمال الحي</t>
        </is>
      </c>
      <c r="O15" s="27">
        <f>IF(A15&gt;=21,IF(MOD(A15,2)=1,"★ ليلة وتر","العشر الأواخر"),"")</f>
        <v/>
      </c>
      <c r="P15" s="30">
        <f>IF(D15="✔",N(P14)+1,0)</f>
        <v/>
      </c>
      <c r="Q15" s="30">
        <f>IF(COUNTA(E15:I15)=0,0,COUNTIF(E15:I15,"✔"))</f>
        <v/>
      </c>
      <c r="R15" s="5" t="n"/>
      <c r="S15" s="5" t="n"/>
      <c r="T15" s="5" t="n"/>
    </row>
    <row r="16">
      <c r="A16" s="21" t="n">
        <v>2</v>
      </c>
      <c r="B16" s="27">
        <f>DAY($T$5+A16-1)&amp;"/"&amp;MONTH($T$5+A16-1)</f>
        <v/>
      </c>
      <c r="C16" s="27">
        <f>CHOOSE(WEEKDAY($T$5+A16-1,1),"الأحد","الاثنين","الثلاثاء","الأربعاء","الخميس","الجمعة","السبت")</f>
        <v/>
      </c>
      <c r="D16" s="28" t="inlineStr">
        <is>
          <t>✔</t>
        </is>
      </c>
      <c r="E16" s="28" t="inlineStr">
        <is>
          <t>✔</t>
        </is>
      </c>
      <c r="F16" s="28" t="inlineStr">
        <is>
          <t>✘</t>
        </is>
      </c>
      <c r="G16" s="28" t="inlineStr">
        <is>
          <t>✘</t>
        </is>
      </c>
      <c r="H16" s="28" t="inlineStr">
        <is>
          <t>✔</t>
        </is>
      </c>
      <c r="I16" s="28" t="inlineStr">
        <is>
          <t>✔</t>
        </is>
      </c>
      <c r="J16" s="28" t="inlineStr">
        <is>
          <t>✔</t>
        </is>
      </c>
      <c r="K16" s="23" t="n">
        <v>20</v>
      </c>
      <c r="L16" s="25" t="n">
        <v>100</v>
      </c>
      <c r="M16" s="25" t="n">
        <v>124</v>
      </c>
      <c r="N16" s="29" t="n"/>
      <c r="O16" s="27">
        <f>IF(A16&gt;=21,IF(MOD(A16,2)=1,"★ ليلة وتر","العشر الأواخر"),"")</f>
        <v/>
      </c>
      <c r="P16" s="30">
        <f>IF(D16="✔",N(P15)+1,0)</f>
        <v/>
      </c>
      <c r="Q16" s="30">
        <f>IF(COUNTA(E16:I16)=0,0,COUNTIF(E16:I16,"✔"))</f>
        <v/>
      </c>
      <c r="R16" s="5" t="n"/>
      <c r="S16" s="5" t="n"/>
      <c r="T16" s="5" t="n"/>
    </row>
    <row r="17">
      <c r="A17" s="21" t="n">
        <v>3</v>
      </c>
      <c r="B17" s="27">
        <f>DAY($T$5+A17-1)&amp;"/"&amp;MONTH($T$5+A17-1)</f>
        <v/>
      </c>
      <c r="C17" s="27">
        <f>CHOOSE(WEEKDAY($T$5+A17-1,1),"الأحد","الاثنين","الثلاثاء","الأربعاء","الخميس","الجمعة","السبت")</f>
        <v/>
      </c>
      <c r="D17" s="28" t="inlineStr">
        <is>
          <t>✔</t>
        </is>
      </c>
      <c r="E17" s="28" t="inlineStr">
        <is>
          <t>✔</t>
        </is>
      </c>
      <c r="F17" s="28" t="inlineStr">
        <is>
          <t>✔</t>
        </is>
      </c>
      <c r="G17" s="28" t="inlineStr">
        <is>
          <t>✔</t>
        </is>
      </c>
      <c r="H17" s="28" t="inlineStr">
        <is>
          <t>✔</t>
        </is>
      </c>
      <c r="I17" s="28" t="inlineStr">
        <is>
          <t>✔</t>
        </is>
      </c>
      <c r="J17" s="28" t="inlineStr">
        <is>
          <t>✔</t>
        </is>
      </c>
      <c r="K17" s="23" t="n">
        <v>21</v>
      </c>
      <c r="L17" s="25" t="n">
        <v>0</v>
      </c>
      <c r="M17" s="25" t="n">
        <v>128</v>
      </c>
      <c r="N17" s="29" t="n"/>
      <c r="O17" s="27">
        <f>IF(A17&gt;=21,IF(MOD(A17,2)=1,"★ ليلة وتر","العشر الأواخر"),"")</f>
        <v/>
      </c>
      <c r="P17" s="30">
        <f>IF(D17="✔",N(P16)+1,0)</f>
        <v/>
      </c>
      <c r="Q17" s="30">
        <f>IF(COUNTA(E17:I17)=0,0,COUNTIF(E17:I17,"✔"))</f>
        <v/>
      </c>
      <c r="R17" s="5" t="n"/>
      <c r="S17" s="5" t="n"/>
      <c r="T17" s="5" t="n"/>
    </row>
    <row r="18">
      <c r="A18" s="21" t="n">
        <v>4</v>
      </c>
      <c r="B18" s="27">
        <f>DAY($T$5+A18-1)&amp;"/"&amp;MONTH($T$5+A18-1)</f>
        <v/>
      </c>
      <c r="C18" s="27">
        <f>CHOOSE(WEEKDAY($T$5+A18-1,1),"الأحد","الاثنين","الثلاثاء","الأربعاء","الخميس","الجمعة","السبت")</f>
        <v/>
      </c>
      <c r="D18" s="28" t="inlineStr">
        <is>
          <t>✔</t>
        </is>
      </c>
      <c r="E18" s="28" t="inlineStr">
        <is>
          <t>✔</t>
        </is>
      </c>
      <c r="F18" s="28" t="inlineStr">
        <is>
          <t>✔</t>
        </is>
      </c>
      <c r="G18" s="28" t="inlineStr">
        <is>
          <t>✔</t>
        </is>
      </c>
      <c r="H18" s="28" t="inlineStr">
        <is>
          <t>✔</t>
        </is>
      </c>
      <c r="I18" s="28" t="inlineStr">
        <is>
          <t>✔</t>
        </is>
      </c>
      <c r="J18" s="28" t="inlineStr">
        <is>
          <t>✔</t>
        </is>
      </c>
      <c r="K18" s="23" t="n">
        <v>16</v>
      </c>
      <c r="L18" s="25" t="n">
        <v>150</v>
      </c>
      <c r="M18" s="25" t="n">
        <v>133</v>
      </c>
      <c r="N18" s="29" t="inlineStr">
        <is>
          <t>صلة رحم بالاتصال</t>
        </is>
      </c>
      <c r="O18" s="27">
        <f>IF(A18&gt;=21,IF(MOD(A18,2)=1,"★ ليلة وتر","العشر الأواخر"),"")</f>
        <v/>
      </c>
      <c r="P18" s="30">
        <f>IF(D18="✔",N(P17)+1,0)</f>
        <v/>
      </c>
      <c r="Q18" s="30">
        <f>IF(COUNTA(E18:I18)=0,0,COUNTIF(E18:I18,"✔"))</f>
        <v/>
      </c>
      <c r="R18" s="5" t="n"/>
      <c r="S18" s="5" t="n"/>
      <c r="T18" s="5" t="n"/>
    </row>
    <row r="19">
      <c r="A19" s="21" t="n">
        <v>5</v>
      </c>
      <c r="B19" s="27">
        <f>DAY($T$5+A19-1)&amp;"/"&amp;MONTH($T$5+A19-1)</f>
        <v/>
      </c>
      <c r="C19" s="27">
        <f>CHOOSE(WEEKDAY($T$5+A19-1,1),"الأحد","الاثنين","الثلاثاء","الأربعاء","الخميس","الجمعة","السبت")</f>
        <v/>
      </c>
      <c r="D19" s="28" t="inlineStr">
        <is>
          <t>✔</t>
        </is>
      </c>
      <c r="E19" s="28" t="inlineStr">
        <is>
          <t>✔</t>
        </is>
      </c>
      <c r="F19" s="28" t="inlineStr">
        <is>
          <t>✔</t>
        </is>
      </c>
      <c r="G19" s="28" t="inlineStr">
        <is>
          <t>✔</t>
        </is>
      </c>
      <c r="H19" s="28" t="inlineStr">
        <is>
          <t>✔</t>
        </is>
      </c>
      <c r="I19" s="28" t="inlineStr">
        <is>
          <t>✔</t>
        </is>
      </c>
      <c r="J19" s="28" t="inlineStr">
        <is>
          <t>✘</t>
        </is>
      </c>
      <c r="K19" s="23" t="n">
        <v>19</v>
      </c>
      <c r="L19" s="25" t="n">
        <v>50</v>
      </c>
      <c r="M19" s="25" t="n">
        <v>97</v>
      </c>
      <c r="N19" s="29" t="n"/>
      <c r="O19" s="27">
        <f>IF(A19&gt;=21,IF(MOD(A19,2)=1,"★ ليلة وتر","العشر الأواخر"),"")</f>
        <v/>
      </c>
      <c r="P19" s="30">
        <f>IF(D19="✔",N(P18)+1,0)</f>
        <v/>
      </c>
      <c r="Q19" s="30">
        <f>IF(COUNTA(E19:I19)=0,0,COUNTIF(E19:I19,"✔"))</f>
        <v/>
      </c>
      <c r="R19" s="5" t="n"/>
      <c r="S19" s="5" t="n"/>
      <c r="T19" s="5" t="n"/>
    </row>
    <row r="20">
      <c r="A20" s="21" t="n">
        <v>6</v>
      </c>
      <c r="B20" s="27">
        <f>DAY($T$5+A20-1)&amp;"/"&amp;MONTH($T$5+A20-1)</f>
        <v/>
      </c>
      <c r="C20" s="27">
        <f>CHOOSE(WEEKDAY($T$5+A20-1,1),"الأحد","الاثنين","الثلاثاء","الأربعاء","الخميس","الجمعة","السبت")</f>
        <v/>
      </c>
      <c r="D20" s="28" t="inlineStr">
        <is>
          <t>✔</t>
        </is>
      </c>
      <c r="E20" s="28" t="inlineStr">
        <is>
          <t>✔</t>
        </is>
      </c>
      <c r="F20" s="28" t="inlineStr">
        <is>
          <t>✔</t>
        </is>
      </c>
      <c r="G20" s="28" t="inlineStr">
        <is>
          <t>✔</t>
        </is>
      </c>
      <c r="H20" s="28" t="inlineStr">
        <is>
          <t>✔</t>
        </is>
      </c>
      <c r="I20" s="28" t="inlineStr">
        <is>
          <t>✘</t>
        </is>
      </c>
      <c r="J20" s="28" t="inlineStr">
        <is>
          <t>✘</t>
        </is>
      </c>
      <c r="K20" s="23" t="n">
        <v>16</v>
      </c>
      <c r="L20" s="25" t="n">
        <v>100</v>
      </c>
      <c r="M20" s="25" t="n">
        <v>108</v>
      </c>
      <c r="N20" s="29" t="n"/>
      <c r="O20" s="27">
        <f>IF(A20&gt;=21,IF(MOD(A20,2)=1,"★ ليلة وتر","العشر الأواخر"),"")</f>
        <v/>
      </c>
      <c r="P20" s="30">
        <f>IF(D20="✔",N(P19)+1,0)</f>
        <v/>
      </c>
      <c r="Q20" s="30">
        <f>IF(COUNTA(E20:I20)=0,0,COUNTIF(E20:I20,"✔"))</f>
        <v/>
      </c>
      <c r="R20" s="5" t="n"/>
      <c r="S20" s="5" t="n"/>
      <c r="T20" s="5" t="n"/>
    </row>
    <row r="21">
      <c r="A21" s="21" t="n">
        <v>7</v>
      </c>
      <c r="B21" s="27">
        <f>DAY($T$5+A21-1)&amp;"/"&amp;MONTH($T$5+A21-1)</f>
        <v/>
      </c>
      <c r="C21" s="27">
        <f>CHOOSE(WEEKDAY($T$5+A21-1,1),"الأحد","الاثنين","الثلاثاء","الأربعاء","الخميس","الجمعة","السبت")</f>
        <v/>
      </c>
      <c r="D21" s="28" t="inlineStr">
        <is>
          <t>✘</t>
        </is>
      </c>
      <c r="E21" s="28" t="inlineStr">
        <is>
          <t>✘</t>
        </is>
      </c>
      <c r="F21" s="28" t="inlineStr">
        <is>
          <t>✔</t>
        </is>
      </c>
      <c r="G21" s="28" t="inlineStr">
        <is>
          <t>✔</t>
        </is>
      </c>
      <c r="H21" s="28" t="inlineStr">
        <is>
          <t>✔</t>
        </is>
      </c>
      <c r="I21" s="28" t="inlineStr">
        <is>
          <t>✔</t>
        </is>
      </c>
      <c r="J21" s="28" t="inlineStr">
        <is>
          <t>✔</t>
        </is>
      </c>
      <c r="K21" s="23" t="n">
        <v>8</v>
      </c>
      <c r="L21" s="25" t="n">
        <v>0</v>
      </c>
      <c r="M21" s="25" t="n">
        <v>103</v>
      </c>
      <c r="N21" s="29" t="n"/>
      <c r="O21" s="27">
        <f>IF(A21&gt;=21,IF(MOD(A21,2)=1,"★ ليلة وتر","العشر الأواخر"),"")</f>
        <v/>
      </c>
      <c r="P21" s="30">
        <f>IF(D21="✔",N(P20)+1,0)</f>
        <v/>
      </c>
      <c r="Q21" s="30">
        <f>IF(COUNTA(E21:I21)=0,0,COUNTIF(E21:I21,"✔"))</f>
        <v/>
      </c>
      <c r="R21" s="5" t="n"/>
      <c r="S21" s="5" t="n"/>
      <c r="T21" s="5" t="n"/>
    </row>
    <row r="22">
      <c r="A22" s="21" t="n">
        <v>8</v>
      </c>
      <c r="B22" s="27">
        <f>DAY($T$5+A22-1)&amp;"/"&amp;MONTH($T$5+A22-1)</f>
        <v/>
      </c>
      <c r="C22" s="27">
        <f>CHOOSE(WEEKDAY($T$5+A22-1,1),"الأحد","الاثنين","الثلاثاء","الأربعاء","الخميس","الجمعة","السبت")</f>
        <v/>
      </c>
      <c r="D22" s="28" t="inlineStr">
        <is>
          <t>✔</t>
        </is>
      </c>
      <c r="E22" s="28" t="inlineStr">
        <is>
          <t>✔</t>
        </is>
      </c>
      <c r="F22" s="28" t="inlineStr">
        <is>
          <t>✔</t>
        </is>
      </c>
      <c r="G22" s="28" t="inlineStr">
        <is>
          <t>✔</t>
        </is>
      </c>
      <c r="H22" s="28" t="inlineStr">
        <is>
          <t>✔</t>
        </is>
      </c>
      <c r="I22" s="28" t="inlineStr">
        <is>
          <t>✔</t>
        </is>
      </c>
      <c r="J22" s="28" t="inlineStr">
        <is>
          <t>✔</t>
        </is>
      </c>
      <c r="K22" s="23" t="n">
        <v>24</v>
      </c>
      <c r="L22" s="25" t="n">
        <v>200</v>
      </c>
      <c r="M22" s="25" t="n">
        <v>131</v>
      </c>
      <c r="N22" s="29" t="inlineStr">
        <is>
          <t>كفالة سلة غذائية</t>
        </is>
      </c>
      <c r="O22" s="27">
        <f>IF(A22&gt;=21,IF(MOD(A22,2)=1,"★ ليلة وتر","العشر الأواخر"),"")</f>
        <v/>
      </c>
      <c r="P22" s="30">
        <f>IF(D22="✔",N(P21)+1,0)</f>
        <v/>
      </c>
      <c r="Q22" s="30">
        <f>IF(COUNTA(E22:I22)=0,0,COUNTIF(E22:I22,"✔"))</f>
        <v/>
      </c>
      <c r="R22" s="5" t="n"/>
      <c r="S22" s="5" t="n"/>
      <c r="T22" s="5" t="n"/>
    </row>
    <row r="23">
      <c r="A23" s="21" t="n">
        <v>9</v>
      </c>
      <c r="B23" s="27">
        <f>DAY($T$5+A23-1)&amp;"/"&amp;MONTH($T$5+A23-1)</f>
        <v/>
      </c>
      <c r="C23" s="27">
        <f>CHOOSE(WEEKDAY($T$5+A23-1,1),"الأحد","الاثنين","الثلاثاء","الأربعاء","الخميس","الجمعة","السبت")</f>
        <v/>
      </c>
      <c r="D23" s="28" t="inlineStr">
        <is>
          <t>✔</t>
        </is>
      </c>
      <c r="E23" s="28" t="inlineStr">
        <is>
          <t>✔</t>
        </is>
      </c>
      <c r="F23" s="28" t="inlineStr">
        <is>
          <t>✔</t>
        </is>
      </c>
      <c r="G23" s="28" t="inlineStr">
        <is>
          <t>✔</t>
        </is>
      </c>
      <c r="H23" s="28" t="inlineStr">
        <is>
          <t>✔</t>
        </is>
      </c>
      <c r="I23" s="28" t="inlineStr">
        <is>
          <t>✔</t>
        </is>
      </c>
      <c r="J23" s="28" t="inlineStr">
        <is>
          <t>✔</t>
        </is>
      </c>
      <c r="K23" s="23" t="n">
        <v>19</v>
      </c>
      <c r="L23" s="25" t="n">
        <v>50</v>
      </c>
      <c r="M23" s="25" t="n">
        <v>95</v>
      </c>
      <c r="N23" s="29" t="n"/>
      <c r="O23" s="27">
        <f>IF(A23&gt;=21,IF(MOD(A23,2)=1,"★ ليلة وتر","العشر الأواخر"),"")</f>
        <v/>
      </c>
      <c r="P23" s="30">
        <f>IF(D23="✔",N(P22)+1,0)</f>
        <v/>
      </c>
      <c r="Q23" s="30">
        <f>IF(COUNTA(E23:I23)=0,0,COUNTIF(E23:I23,"✔"))</f>
        <v/>
      </c>
      <c r="R23" s="5" t="n"/>
      <c r="S23" s="5" t="n"/>
      <c r="T23" s="5" t="n"/>
    </row>
    <row r="24">
      <c r="A24" s="21" t="n">
        <v>10</v>
      </c>
      <c r="B24" s="27">
        <f>DAY($T$5+A24-1)&amp;"/"&amp;MONTH($T$5+A24-1)</f>
        <v/>
      </c>
      <c r="C24" s="27">
        <f>CHOOSE(WEEKDAY($T$5+A24-1,1),"الأحد","الاثنين","الثلاثاء","الأربعاء","الخميس","الجمعة","السبت")</f>
        <v/>
      </c>
      <c r="D24" s="28" t="inlineStr">
        <is>
          <t>✔</t>
        </is>
      </c>
      <c r="E24" s="28" t="inlineStr">
        <is>
          <t>✔</t>
        </is>
      </c>
      <c r="F24" s="28" t="inlineStr">
        <is>
          <t>✔</t>
        </is>
      </c>
      <c r="G24" s="28" t="inlineStr">
        <is>
          <t>✔</t>
        </is>
      </c>
      <c r="H24" s="28" t="inlineStr">
        <is>
          <t>✔</t>
        </is>
      </c>
      <c r="I24" s="28" t="inlineStr">
        <is>
          <t>✔</t>
        </is>
      </c>
      <c r="J24" s="28" t="inlineStr">
        <is>
          <t>✘</t>
        </is>
      </c>
      <c r="K24" s="23" t="n">
        <v>18</v>
      </c>
      <c r="L24" s="25" t="n">
        <v>100</v>
      </c>
      <c r="M24" s="25" t="n">
        <v>96</v>
      </c>
      <c r="N24" s="29" t="inlineStr">
        <is>
          <t>ختم جزء مع الأسرة</t>
        </is>
      </c>
      <c r="O24" s="27">
        <f>IF(A24&gt;=21,IF(MOD(A24,2)=1,"★ ليلة وتر","العشر الأواخر"),"")</f>
        <v/>
      </c>
      <c r="P24" s="30">
        <f>IF(D24="✔",N(P23)+1,0)</f>
        <v/>
      </c>
      <c r="Q24" s="30">
        <f>IF(COUNTA(E24:I24)=0,0,COUNTIF(E24:I24,"✔"))</f>
        <v/>
      </c>
      <c r="R24" s="5" t="n"/>
      <c r="S24" s="5" t="n"/>
      <c r="T24" s="5" t="n"/>
    </row>
    <row r="25">
      <c r="A25" s="21" t="n">
        <v>11</v>
      </c>
      <c r="B25" s="27">
        <f>DAY($T$5+A25-1)&amp;"/"&amp;MONTH($T$5+A25-1)</f>
        <v/>
      </c>
      <c r="C25" s="27">
        <f>CHOOSE(WEEKDAY($T$5+A25-1,1),"الأحد","الاثنين","الثلاثاء","الأربعاء","الخميس","الجمعة","السبت")</f>
        <v/>
      </c>
      <c r="D25" s="28" t="inlineStr">
        <is>
          <t>✔</t>
        </is>
      </c>
      <c r="E25" s="28" t="inlineStr">
        <is>
          <t>✔</t>
        </is>
      </c>
      <c r="F25" s="28" t="inlineStr">
        <is>
          <t>✔</t>
        </is>
      </c>
      <c r="G25" s="28" t="inlineStr">
        <is>
          <t>✔</t>
        </is>
      </c>
      <c r="H25" s="28" t="inlineStr">
        <is>
          <t>✔</t>
        </is>
      </c>
      <c r="I25" s="28" t="inlineStr">
        <is>
          <t>✔</t>
        </is>
      </c>
      <c r="J25" s="28" t="inlineStr">
        <is>
          <t>✔</t>
        </is>
      </c>
      <c r="K25" s="23" t="n">
        <v>16</v>
      </c>
      <c r="L25" s="25" t="n">
        <v>75</v>
      </c>
      <c r="M25" s="25" t="n">
        <v>124</v>
      </c>
      <c r="N25" s="29" t="n"/>
      <c r="O25" s="27">
        <f>IF(A25&gt;=21,IF(MOD(A25,2)=1,"★ ليلة وتر","العشر الأواخر"),"")</f>
        <v/>
      </c>
      <c r="P25" s="30">
        <f>IF(D25="✔",N(P24)+1,0)</f>
        <v/>
      </c>
      <c r="Q25" s="30">
        <f>IF(COUNTA(E25:I25)=0,0,COUNTIF(E25:I25,"✔"))</f>
        <v/>
      </c>
      <c r="R25" s="5" t="n"/>
      <c r="S25" s="5" t="n"/>
      <c r="T25" s="5" t="n"/>
    </row>
    <row r="26">
      <c r="A26" s="21" t="n">
        <v>12</v>
      </c>
      <c r="B26" s="27">
        <f>DAY($T$5+A26-1)&amp;"/"&amp;MONTH($T$5+A26-1)</f>
        <v/>
      </c>
      <c r="C26" s="27">
        <f>CHOOSE(WEEKDAY($T$5+A26-1,1),"الأحد","الاثنين","الثلاثاء","الأربعاء","الخميس","الجمعة","السبت")</f>
        <v/>
      </c>
      <c r="D26" s="28" t="inlineStr">
        <is>
          <t>✔</t>
        </is>
      </c>
      <c r="E26" s="28" t="inlineStr">
        <is>
          <t>✔</t>
        </is>
      </c>
      <c r="F26" s="28" t="inlineStr">
        <is>
          <t>✔</t>
        </is>
      </c>
      <c r="G26" s="28" t="inlineStr">
        <is>
          <t>✔</t>
        </is>
      </c>
      <c r="H26" s="28" t="inlineStr">
        <is>
          <t>✔</t>
        </is>
      </c>
      <c r="I26" s="28" t="inlineStr">
        <is>
          <t>✔</t>
        </is>
      </c>
      <c r="J26" s="28" t="inlineStr">
        <is>
          <t>✘</t>
        </is>
      </c>
      <c r="K26" s="23" t="n">
        <v>23</v>
      </c>
      <c r="L26" s="25" t="n">
        <v>100</v>
      </c>
      <c r="M26" s="25" t="n">
        <v>137</v>
      </c>
      <c r="N26" s="29" t="n"/>
      <c r="O26" s="27">
        <f>IF(A26&gt;=21,IF(MOD(A26,2)=1,"★ ليلة وتر","العشر الأواخر"),"")</f>
        <v/>
      </c>
      <c r="P26" s="30">
        <f>IF(D26="✔",N(P25)+1,0)</f>
        <v/>
      </c>
      <c r="Q26" s="30">
        <f>IF(COUNTA(E26:I26)=0,0,COUNTIF(E26:I26,"✔"))</f>
        <v/>
      </c>
      <c r="R26" s="5" t="n"/>
      <c r="S26" s="5" t="n"/>
      <c r="T26" s="5" t="n"/>
    </row>
    <row r="27">
      <c r="A27" s="21" t="n">
        <v>13</v>
      </c>
      <c r="B27" s="27">
        <f>DAY($T$5+A27-1)&amp;"/"&amp;MONTH($T$5+A27-1)</f>
        <v/>
      </c>
      <c r="C27" s="27">
        <f>CHOOSE(WEEKDAY($T$5+A27-1,1),"الأحد","الاثنين","الثلاثاء","الأربعاء","الخميس","الجمعة","السبت")</f>
        <v/>
      </c>
      <c r="D27" s="28" t="n"/>
      <c r="E27" s="28" t="n"/>
      <c r="F27" s="28" t="n"/>
      <c r="G27" s="28" t="n"/>
      <c r="H27" s="28" t="n"/>
      <c r="I27" s="28" t="n"/>
      <c r="J27" s="28" t="n"/>
      <c r="K27" s="23" t="n"/>
      <c r="L27" s="25" t="n"/>
      <c r="M27" s="25" t="n"/>
      <c r="N27" s="29" t="n"/>
      <c r="O27" s="27">
        <f>IF(A27&gt;=21,IF(MOD(A27,2)=1,"★ ليلة وتر","العشر الأواخر"),"")</f>
        <v/>
      </c>
      <c r="P27" s="30">
        <f>IF(D27="✔",N(P26)+1,0)</f>
        <v/>
      </c>
      <c r="Q27" s="30">
        <f>IF(COUNTA(E27:I27)=0,0,COUNTIF(E27:I27,"✔"))</f>
        <v/>
      </c>
      <c r="R27" s="5" t="n"/>
      <c r="S27" s="5" t="n"/>
      <c r="T27" s="5" t="n"/>
    </row>
    <row r="28">
      <c r="A28" s="21" t="n">
        <v>14</v>
      </c>
      <c r="B28" s="27">
        <f>DAY($T$5+A28-1)&amp;"/"&amp;MONTH($T$5+A28-1)</f>
        <v/>
      </c>
      <c r="C28" s="27">
        <f>CHOOSE(WEEKDAY($T$5+A28-1,1),"الأحد","الاثنين","الثلاثاء","الأربعاء","الخميس","الجمعة","السبت")</f>
        <v/>
      </c>
      <c r="D28" s="28" t="n"/>
      <c r="E28" s="28" t="n"/>
      <c r="F28" s="28" t="n"/>
      <c r="G28" s="28" t="n"/>
      <c r="H28" s="28" t="n"/>
      <c r="I28" s="28" t="n"/>
      <c r="J28" s="28" t="n"/>
      <c r="K28" s="23" t="n"/>
      <c r="L28" s="25" t="n"/>
      <c r="M28" s="25" t="n"/>
      <c r="N28" s="29" t="n"/>
      <c r="O28" s="27">
        <f>IF(A28&gt;=21,IF(MOD(A28,2)=1,"★ ليلة وتر","العشر الأواخر"),"")</f>
        <v/>
      </c>
      <c r="P28" s="30">
        <f>IF(D28="✔",N(P27)+1,0)</f>
        <v/>
      </c>
      <c r="Q28" s="30">
        <f>IF(COUNTA(E28:I28)=0,0,COUNTIF(E28:I28,"✔"))</f>
        <v/>
      </c>
      <c r="R28" s="5" t="n"/>
      <c r="S28" s="5" t="n"/>
      <c r="T28" s="5" t="n"/>
    </row>
    <row r="29">
      <c r="A29" s="21" t="n">
        <v>15</v>
      </c>
      <c r="B29" s="27">
        <f>DAY($T$5+A29-1)&amp;"/"&amp;MONTH($T$5+A29-1)</f>
        <v/>
      </c>
      <c r="C29" s="27">
        <f>CHOOSE(WEEKDAY($T$5+A29-1,1),"الأحد","الاثنين","الثلاثاء","الأربعاء","الخميس","الجمعة","السبت")</f>
        <v/>
      </c>
      <c r="D29" s="28" t="n"/>
      <c r="E29" s="28" t="n"/>
      <c r="F29" s="28" t="n"/>
      <c r="G29" s="28" t="n"/>
      <c r="H29" s="28" t="n"/>
      <c r="I29" s="28" t="n"/>
      <c r="J29" s="28" t="n"/>
      <c r="K29" s="23" t="n"/>
      <c r="L29" s="25" t="n"/>
      <c r="M29" s="25" t="n"/>
      <c r="N29" s="29" t="n"/>
      <c r="O29" s="27">
        <f>IF(A29&gt;=21,IF(MOD(A29,2)=1,"★ ليلة وتر","العشر الأواخر"),"")</f>
        <v/>
      </c>
      <c r="P29" s="30">
        <f>IF(D29="✔",N(P28)+1,0)</f>
        <v/>
      </c>
      <c r="Q29" s="30">
        <f>IF(COUNTA(E29:I29)=0,0,COUNTIF(E29:I29,"✔"))</f>
        <v/>
      </c>
      <c r="R29" s="5" t="n"/>
      <c r="S29" s="5" t="n"/>
      <c r="T29" s="5" t="n"/>
    </row>
    <row r="30">
      <c r="A30" s="21" t="n">
        <v>16</v>
      </c>
      <c r="B30" s="27">
        <f>DAY($T$5+A30-1)&amp;"/"&amp;MONTH($T$5+A30-1)</f>
        <v/>
      </c>
      <c r="C30" s="27">
        <f>CHOOSE(WEEKDAY($T$5+A30-1,1),"الأحد","الاثنين","الثلاثاء","الأربعاء","الخميس","الجمعة","السبت")</f>
        <v/>
      </c>
      <c r="D30" s="28" t="n"/>
      <c r="E30" s="28" t="n"/>
      <c r="F30" s="28" t="n"/>
      <c r="G30" s="28" t="n"/>
      <c r="H30" s="28" t="n"/>
      <c r="I30" s="28" t="n"/>
      <c r="J30" s="28" t="n"/>
      <c r="K30" s="23" t="n"/>
      <c r="L30" s="25" t="n"/>
      <c r="M30" s="25" t="n"/>
      <c r="N30" s="29" t="n"/>
      <c r="O30" s="27">
        <f>IF(A30&gt;=21,IF(MOD(A30,2)=1,"★ ليلة وتر","العشر الأواخر"),"")</f>
        <v/>
      </c>
      <c r="P30" s="30">
        <f>IF(D30="✔",N(P29)+1,0)</f>
        <v/>
      </c>
      <c r="Q30" s="30">
        <f>IF(COUNTA(E30:I30)=0,0,COUNTIF(E30:I30,"✔"))</f>
        <v/>
      </c>
      <c r="R30" s="5" t="n"/>
      <c r="S30" s="5" t="n"/>
      <c r="T30" s="5" t="n"/>
    </row>
    <row r="31">
      <c r="A31" s="21" t="n">
        <v>17</v>
      </c>
      <c r="B31" s="27">
        <f>DAY($T$5+A31-1)&amp;"/"&amp;MONTH($T$5+A31-1)</f>
        <v/>
      </c>
      <c r="C31" s="27">
        <f>CHOOSE(WEEKDAY($T$5+A31-1,1),"الأحد","الاثنين","الثلاثاء","الأربعاء","الخميس","الجمعة","السبت")</f>
        <v/>
      </c>
      <c r="D31" s="28" t="n"/>
      <c r="E31" s="28" t="n"/>
      <c r="F31" s="28" t="n"/>
      <c r="G31" s="28" t="n"/>
      <c r="H31" s="28" t="n"/>
      <c r="I31" s="28" t="n"/>
      <c r="J31" s="28" t="n"/>
      <c r="K31" s="23" t="n"/>
      <c r="L31" s="25" t="n"/>
      <c r="M31" s="25" t="n"/>
      <c r="N31" s="29" t="n"/>
      <c r="O31" s="27">
        <f>IF(A31&gt;=21,IF(MOD(A31,2)=1,"★ ليلة وتر","العشر الأواخر"),"")</f>
        <v/>
      </c>
      <c r="P31" s="30">
        <f>IF(D31="✔",N(P30)+1,0)</f>
        <v/>
      </c>
      <c r="Q31" s="30">
        <f>IF(COUNTA(E31:I31)=0,0,COUNTIF(E31:I31,"✔"))</f>
        <v/>
      </c>
      <c r="R31" s="5" t="n"/>
      <c r="S31" s="5" t="n"/>
      <c r="T31" s="5" t="n"/>
    </row>
    <row r="32">
      <c r="A32" s="21" t="n">
        <v>18</v>
      </c>
      <c r="B32" s="27">
        <f>DAY($T$5+A32-1)&amp;"/"&amp;MONTH($T$5+A32-1)</f>
        <v/>
      </c>
      <c r="C32" s="27">
        <f>CHOOSE(WEEKDAY($T$5+A32-1,1),"الأحد","الاثنين","الثلاثاء","الأربعاء","الخميس","الجمعة","السبت")</f>
        <v/>
      </c>
      <c r="D32" s="28" t="n"/>
      <c r="E32" s="28" t="n"/>
      <c r="F32" s="28" t="n"/>
      <c r="G32" s="28" t="n"/>
      <c r="H32" s="28" t="n"/>
      <c r="I32" s="28" t="n"/>
      <c r="J32" s="28" t="n"/>
      <c r="K32" s="23" t="n"/>
      <c r="L32" s="25" t="n"/>
      <c r="M32" s="25" t="n"/>
      <c r="N32" s="29" t="n"/>
      <c r="O32" s="27">
        <f>IF(A32&gt;=21,IF(MOD(A32,2)=1,"★ ليلة وتر","العشر الأواخر"),"")</f>
        <v/>
      </c>
      <c r="P32" s="30">
        <f>IF(D32="✔",N(P31)+1,0)</f>
        <v/>
      </c>
      <c r="Q32" s="30">
        <f>IF(COUNTA(E32:I32)=0,0,COUNTIF(E32:I32,"✔"))</f>
        <v/>
      </c>
      <c r="R32" s="5" t="n"/>
      <c r="S32" s="5" t="n"/>
      <c r="T32" s="5" t="n"/>
    </row>
    <row r="33">
      <c r="A33" s="21" t="n">
        <v>19</v>
      </c>
      <c r="B33" s="27">
        <f>DAY($T$5+A33-1)&amp;"/"&amp;MONTH($T$5+A33-1)</f>
        <v/>
      </c>
      <c r="C33" s="27">
        <f>CHOOSE(WEEKDAY($T$5+A33-1,1),"الأحد","الاثنين","الثلاثاء","الأربعاء","الخميس","الجمعة","السبت")</f>
        <v/>
      </c>
      <c r="D33" s="28" t="n"/>
      <c r="E33" s="28" t="n"/>
      <c r="F33" s="28" t="n"/>
      <c r="G33" s="28" t="n"/>
      <c r="H33" s="28" t="n"/>
      <c r="I33" s="28" t="n"/>
      <c r="J33" s="28" t="n"/>
      <c r="K33" s="23" t="n"/>
      <c r="L33" s="25" t="n"/>
      <c r="M33" s="25" t="n"/>
      <c r="N33" s="29" t="n"/>
      <c r="O33" s="27">
        <f>IF(A33&gt;=21,IF(MOD(A33,2)=1,"★ ليلة وتر","العشر الأواخر"),"")</f>
        <v/>
      </c>
      <c r="P33" s="30">
        <f>IF(D33="✔",N(P32)+1,0)</f>
        <v/>
      </c>
      <c r="Q33" s="30">
        <f>IF(COUNTA(E33:I33)=0,0,COUNTIF(E33:I33,"✔"))</f>
        <v/>
      </c>
      <c r="R33" s="5" t="n"/>
      <c r="S33" s="5" t="n"/>
      <c r="T33" s="5" t="n"/>
    </row>
    <row r="34">
      <c r="A34" s="21" t="n">
        <v>20</v>
      </c>
      <c r="B34" s="27">
        <f>DAY($T$5+A34-1)&amp;"/"&amp;MONTH($T$5+A34-1)</f>
        <v/>
      </c>
      <c r="C34" s="27">
        <f>CHOOSE(WEEKDAY($T$5+A34-1,1),"الأحد","الاثنين","الثلاثاء","الأربعاء","الخميس","الجمعة","السبت")</f>
        <v/>
      </c>
      <c r="D34" s="28" t="n"/>
      <c r="E34" s="28" t="n"/>
      <c r="F34" s="28" t="n"/>
      <c r="G34" s="28" t="n"/>
      <c r="H34" s="28" t="n"/>
      <c r="I34" s="28" t="n"/>
      <c r="J34" s="28" t="n"/>
      <c r="K34" s="23" t="n"/>
      <c r="L34" s="25" t="n"/>
      <c r="M34" s="25" t="n"/>
      <c r="N34" s="29" t="n"/>
      <c r="O34" s="27">
        <f>IF(A34&gt;=21,IF(MOD(A34,2)=1,"★ ليلة وتر","العشر الأواخر"),"")</f>
        <v/>
      </c>
      <c r="P34" s="30">
        <f>IF(D34="✔",N(P33)+1,0)</f>
        <v/>
      </c>
      <c r="Q34" s="30">
        <f>IF(COUNTA(E34:I34)=0,0,COUNTIF(E34:I34,"✔"))</f>
        <v/>
      </c>
      <c r="R34" s="5" t="n"/>
      <c r="S34" s="5" t="n"/>
      <c r="T34" s="5" t="n"/>
    </row>
    <row r="35">
      <c r="A35" s="21" t="n">
        <v>21</v>
      </c>
      <c r="B35" s="27">
        <f>DAY($T$5+A35-1)&amp;"/"&amp;MONTH($T$5+A35-1)</f>
        <v/>
      </c>
      <c r="C35" s="27">
        <f>CHOOSE(WEEKDAY($T$5+A35-1,1),"الأحد","الاثنين","الثلاثاء","الأربعاء","الخميس","الجمعة","السبت")</f>
        <v/>
      </c>
      <c r="D35" s="28" t="n"/>
      <c r="E35" s="28" t="n"/>
      <c r="F35" s="28" t="n"/>
      <c r="G35" s="28" t="n"/>
      <c r="H35" s="28" t="n"/>
      <c r="I35" s="28" t="n"/>
      <c r="J35" s="28" t="n"/>
      <c r="K35" s="23" t="n"/>
      <c r="L35" s="25" t="n"/>
      <c r="M35" s="25" t="n"/>
      <c r="N35" s="29" t="n"/>
      <c r="O35" s="27">
        <f>IF(A35&gt;=21,IF(MOD(A35,2)=1,"★ ليلة وتر","العشر الأواخر"),"")</f>
        <v/>
      </c>
      <c r="P35" s="30">
        <f>IF(D35="✔",N(P34)+1,0)</f>
        <v/>
      </c>
      <c r="Q35" s="30">
        <f>IF(COUNTA(E35:I35)=0,0,COUNTIF(E35:I35,"✔"))</f>
        <v/>
      </c>
      <c r="R35" s="5" t="n"/>
      <c r="S35" s="5" t="n"/>
      <c r="T35" s="5" t="n"/>
    </row>
    <row r="36">
      <c r="A36" s="21" t="n">
        <v>22</v>
      </c>
      <c r="B36" s="27">
        <f>DAY($T$5+A36-1)&amp;"/"&amp;MONTH($T$5+A36-1)</f>
        <v/>
      </c>
      <c r="C36" s="27">
        <f>CHOOSE(WEEKDAY($T$5+A36-1,1),"الأحد","الاثنين","الثلاثاء","الأربعاء","الخميس","الجمعة","السبت")</f>
        <v/>
      </c>
      <c r="D36" s="28" t="n"/>
      <c r="E36" s="28" t="n"/>
      <c r="F36" s="28" t="n"/>
      <c r="G36" s="28" t="n"/>
      <c r="H36" s="28" t="n"/>
      <c r="I36" s="28" t="n"/>
      <c r="J36" s="28" t="n"/>
      <c r="K36" s="23" t="n"/>
      <c r="L36" s="25" t="n"/>
      <c r="M36" s="25" t="n"/>
      <c r="N36" s="29" t="n"/>
      <c r="O36" s="27">
        <f>IF(A36&gt;=21,IF(MOD(A36,2)=1,"★ ليلة وتر","العشر الأواخر"),"")</f>
        <v/>
      </c>
      <c r="P36" s="30">
        <f>IF(D36="✔",N(P35)+1,0)</f>
        <v/>
      </c>
      <c r="Q36" s="30">
        <f>IF(COUNTA(E36:I36)=0,0,COUNTIF(E36:I36,"✔"))</f>
        <v/>
      </c>
      <c r="R36" s="5" t="n"/>
      <c r="S36" s="5" t="n"/>
      <c r="T36" s="5" t="n"/>
    </row>
    <row r="37">
      <c r="A37" s="21" t="n">
        <v>23</v>
      </c>
      <c r="B37" s="27">
        <f>DAY($T$5+A37-1)&amp;"/"&amp;MONTH($T$5+A37-1)</f>
        <v/>
      </c>
      <c r="C37" s="27">
        <f>CHOOSE(WEEKDAY($T$5+A37-1,1),"الأحد","الاثنين","الثلاثاء","الأربعاء","الخميس","الجمعة","السبت")</f>
        <v/>
      </c>
      <c r="D37" s="28" t="n"/>
      <c r="E37" s="28" t="n"/>
      <c r="F37" s="28" t="n"/>
      <c r="G37" s="28" t="n"/>
      <c r="H37" s="28" t="n"/>
      <c r="I37" s="28" t="n"/>
      <c r="J37" s="28" t="n"/>
      <c r="K37" s="23" t="n"/>
      <c r="L37" s="25" t="n"/>
      <c r="M37" s="25" t="n"/>
      <c r="N37" s="29" t="n"/>
      <c r="O37" s="27">
        <f>IF(A37&gt;=21,IF(MOD(A37,2)=1,"★ ليلة وتر","العشر الأواخر"),"")</f>
        <v/>
      </c>
      <c r="P37" s="30">
        <f>IF(D37="✔",N(P36)+1,0)</f>
        <v/>
      </c>
      <c r="Q37" s="30">
        <f>IF(COUNTA(E37:I37)=0,0,COUNTIF(E37:I37,"✔"))</f>
        <v/>
      </c>
      <c r="R37" s="5" t="n"/>
      <c r="S37" s="5" t="n"/>
      <c r="T37" s="5" t="n"/>
    </row>
    <row r="38">
      <c r="A38" s="21" t="n">
        <v>24</v>
      </c>
      <c r="B38" s="27">
        <f>DAY($T$5+A38-1)&amp;"/"&amp;MONTH($T$5+A38-1)</f>
        <v/>
      </c>
      <c r="C38" s="27">
        <f>CHOOSE(WEEKDAY($T$5+A38-1,1),"الأحد","الاثنين","الثلاثاء","الأربعاء","الخميس","الجمعة","السبت")</f>
        <v/>
      </c>
      <c r="D38" s="28" t="n"/>
      <c r="E38" s="28" t="n"/>
      <c r="F38" s="28" t="n"/>
      <c r="G38" s="28" t="n"/>
      <c r="H38" s="28" t="n"/>
      <c r="I38" s="28" t="n"/>
      <c r="J38" s="28" t="n"/>
      <c r="K38" s="23" t="n"/>
      <c r="L38" s="25" t="n"/>
      <c r="M38" s="25" t="n"/>
      <c r="N38" s="29" t="n"/>
      <c r="O38" s="27">
        <f>IF(A38&gt;=21,IF(MOD(A38,2)=1,"★ ليلة وتر","العشر الأواخر"),"")</f>
        <v/>
      </c>
      <c r="P38" s="30">
        <f>IF(D38="✔",N(P37)+1,0)</f>
        <v/>
      </c>
      <c r="Q38" s="30">
        <f>IF(COUNTA(E38:I38)=0,0,COUNTIF(E38:I38,"✔"))</f>
        <v/>
      </c>
      <c r="R38" s="5" t="n"/>
      <c r="S38" s="5" t="n"/>
      <c r="T38" s="5" t="n"/>
    </row>
    <row r="39">
      <c r="A39" s="21" t="n">
        <v>25</v>
      </c>
      <c r="B39" s="27">
        <f>DAY($T$5+A39-1)&amp;"/"&amp;MONTH($T$5+A39-1)</f>
        <v/>
      </c>
      <c r="C39" s="27">
        <f>CHOOSE(WEEKDAY($T$5+A39-1,1),"الأحد","الاثنين","الثلاثاء","الأربعاء","الخميس","الجمعة","السبت")</f>
        <v/>
      </c>
      <c r="D39" s="28" t="n"/>
      <c r="E39" s="28" t="n"/>
      <c r="F39" s="28" t="n"/>
      <c r="G39" s="28" t="n"/>
      <c r="H39" s="28" t="n"/>
      <c r="I39" s="28" t="n"/>
      <c r="J39" s="28" t="n"/>
      <c r="K39" s="23" t="n"/>
      <c r="L39" s="25" t="n"/>
      <c r="M39" s="25" t="n"/>
      <c r="N39" s="29" t="n"/>
      <c r="O39" s="27">
        <f>IF(A39&gt;=21,IF(MOD(A39,2)=1,"★ ليلة وتر","العشر الأواخر"),"")</f>
        <v/>
      </c>
      <c r="P39" s="30">
        <f>IF(D39="✔",N(P38)+1,0)</f>
        <v/>
      </c>
      <c r="Q39" s="30">
        <f>IF(COUNTA(E39:I39)=0,0,COUNTIF(E39:I39,"✔"))</f>
        <v/>
      </c>
      <c r="R39" s="5" t="n"/>
      <c r="S39" s="5" t="n"/>
      <c r="T39" s="5" t="n"/>
    </row>
    <row r="40">
      <c r="A40" s="21" t="n">
        <v>26</v>
      </c>
      <c r="B40" s="27">
        <f>DAY($T$5+A40-1)&amp;"/"&amp;MONTH($T$5+A40-1)</f>
        <v/>
      </c>
      <c r="C40" s="27">
        <f>CHOOSE(WEEKDAY($T$5+A40-1,1),"الأحد","الاثنين","الثلاثاء","الأربعاء","الخميس","الجمعة","السبت")</f>
        <v/>
      </c>
      <c r="D40" s="28" t="n"/>
      <c r="E40" s="28" t="n"/>
      <c r="F40" s="28" t="n"/>
      <c r="G40" s="28" t="n"/>
      <c r="H40" s="28" t="n"/>
      <c r="I40" s="28" t="n"/>
      <c r="J40" s="28" t="n"/>
      <c r="K40" s="23" t="n"/>
      <c r="L40" s="25" t="n"/>
      <c r="M40" s="25" t="n"/>
      <c r="N40" s="29" t="n"/>
      <c r="O40" s="27">
        <f>IF(A40&gt;=21,IF(MOD(A40,2)=1,"★ ليلة وتر","العشر الأواخر"),"")</f>
        <v/>
      </c>
      <c r="P40" s="30">
        <f>IF(D40="✔",N(P39)+1,0)</f>
        <v/>
      </c>
      <c r="Q40" s="30">
        <f>IF(COUNTA(E40:I40)=0,0,COUNTIF(E40:I40,"✔"))</f>
        <v/>
      </c>
      <c r="R40" s="5" t="n"/>
      <c r="S40" s="5" t="n"/>
      <c r="T40" s="5" t="n"/>
    </row>
    <row r="41">
      <c r="A41" s="21" t="n">
        <v>27</v>
      </c>
      <c r="B41" s="27">
        <f>DAY($T$5+A41-1)&amp;"/"&amp;MONTH($T$5+A41-1)</f>
        <v/>
      </c>
      <c r="C41" s="27">
        <f>CHOOSE(WEEKDAY($T$5+A41-1,1),"الأحد","الاثنين","الثلاثاء","الأربعاء","الخميس","الجمعة","السبت")</f>
        <v/>
      </c>
      <c r="D41" s="28" t="n"/>
      <c r="E41" s="28" t="n"/>
      <c r="F41" s="28" t="n"/>
      <c r="G41" s="28" t="n"/>
      <c r="H41" s="28" t="n"/>
      <c r="I41" s="28" t="n"/>
      <c r="J41" s="28" t="n"/>
      <c r="K41" s="23" t="n"/>
      <c r="L41" s="25" t="n"/>
      <c r="M41" s="25" t="n"/>
      <c r="N41" s="29" t="n"/>
      <c r="O41" s="27">
        <f>IF(A41&gt;=21,IF(MOD(A41,2)=1,"★ ليلة وتر","العشر الأواخر"),"")</f>
        <v/>
      </c>
      <c r="P41" s="30">
        <f>IF(D41="✔",N(P40)+1,0)</f>
        <v/>
      </c>
      <c r="Q41" s="30">
        <f>IF(COUNTA(E41:I41)=0,0,COUNTIF(E41:I41,"✔"))</f>
        <v/>
      </c>
      <c r="R41" s="5" t="n"/>
      <c r="S41" s="5" t="n"/>
      <c r="T41" s="5" t="n"/>
    </row>
    <row r="42">
      <c r="A42" s="21" t="n">
        <v>28</v>
      </c>
      <c r="B42" s="27">
        <f>DAY($T$5+A42-1)&amp;"/"&amp;MONTH($T$5+A42-1)</f>
        <v/>
      </c>
      <c r="C42" s="27">
        <f>CHOOSE(WEEKDAY($T$5+A42-1,1),"الأحد","الاثنين","الثلاثاء","الأربعاء","الخميس","الجمعة","السبت")</f>
        <v/>
      </c>
      <c r="D42" s="28" t="n"/>
      <c r="E42" s="28" t="n"/>
      <c r="F42" s="28" t="n"/>
      <c r="G42" s="28" t="n"/>
      <c r="H42" s="28" t="n"/>
      <c r="I42" s="28" t="n"/>
      <c r="J42" s="28" t="n"/>
      <c r="K42" s="23" t="n"/>
      <c r="L42" s="25" t="n"/>
      <c r="M42" s="25" t="n"/>
      <c r="N42" s="29" t="n"/>
      <c r="O42" s="27">
        <f>IF(A42&gt;=21,IF(MOD(A42,2)=1,"★ ليلة وتر","العشر الأواخر"),"")</f>
        <v/>
      </c>
      <c r="P42" s="30">
        <f>IF(D42="✔",N(P41)+1,0)</f>
        <v/>
      </c>
      <c r="Q42" s="30">
        <f>IF(COUNTA(E42:I42)=0,0,COUNTIF(E42:I42,"✔"))</f>
        <v/>
      </c>
      <c r="R42" s="5" t="n"/>
      <c r="S42" s="5" t="n"/>
      <c r="T42" s="5" t="n"/>
    </row>
    <row r="43">
      <c r="A43" s="21" t="n">
        <v>29</v>
      </c>
      <c r="B43" s="27">
        <f>DAY($T$5+A43-1)&amp;"/"&amp;MONTH($T$5+A43-1)</f>
        <v/>
      </c>
      <c r="C43" s="27">
        <f>CHOOSE(WEEKDAY($T$5+A43-1,1),"الأحد","الاثنين","الثلاثاء","الأربعاء","الخميس","الجمعة","السبت")</f>
        <v/>
      </c>
      <c r="D43" s="28" t="n"/>
      <c r="E43" s="28" t="n"/>
      <c r="F43" s="28" t="n"/>
      <c r="G43" s="28" t="n"/>
      <c r="H43" s="28" t="n"/>
      <c r="I43" s="28" t="n"/>
      <c r="J43" s="28" t="n"/>
      <c r="K43" s="23" t="n"/>
      <c r="L43" s="25" t="n"/>
      <c r="M43" s="25" t="n"/>
      <c r="N43" s="29" t="n"/>
      <c r="O43" s="27">
        <f>IF(A43&gt;=21,IF(MOD(A43,2)=1,"★ ليلة وتر","العشر الأواخر"),"")</f>
        <v/>
      </c>
      <c r="P43" s="30">
        <f>IF(D43="✔",N(P42)+1,0)</f>
        <v/>
      </c>
      <c r="Q43" s="30">
        <f>IF(COUNTA(E43:I43)=0,0,COUNTIF(E43:I43,"✔"))</f>
        <v/>
      </c>
      <c r="R43" s="5" t="n"/>
      <c r="S43" s="5" t="n"/>
      <c r="T43" s="5" t="n"/>
    </row>
    <row r="44">
      <c r="A44" s="21" t="n">
        <v>30</v>
      </c>
      <c r="B44" s="27">
        <f>DAY($T$5+A44-1)&amp;"/"&amp;MONTH($T$5+A44-1)</f>
        <v/>
      </c>
      <c r="C44" s="27">
        <f>CHOOSE(WEEKDAY($T$5+A44-1,1),"الأحد","الاثنين","الثلاثاء","الأربعاء","الخميس","الجمعة","السبت")</f>
        <v/>
      </c>
      <c r="D44" s="28" t="n"/>
      <c r="E44" s="28" t="n"/>
      <c r="F44" s="28" t="n"/>
      <c r="G44" s="28" t="n"/>
      <c r="H44" s="28" t="n"/>
      <c r="I44" s="28" t="n"/>
      <c r="J44" s="28" t="n"/>
      <c r="K44" s="23" t="n"/>
      <c r="L44" s="25" t="n"/>
      <c r="M44" s="25" t="n"/>
      <c r="N44" s="29" t="n"/>
      <c r="O44" s="27">
        <f>IF(A44&gt;=21,IF(MOD(A44,2)=1,"★ ليلة وتر","العشر الأواخر"),"")</f>
        <v/>
      </c>
      <c r="P44" s="30">
        <f>IF(D44="✔",N(P43)+1,0)</f>
        <v/>
      </c>
      <c r="Q44" s="30">
        <f>IF(COUNTA(E44:I44)=0,0,COUNTIF(E44:I44,"✔"))</f>
        <v/>
      </c>
      <c r="R44" s="5" t="n"/>
      <c r="S44" s="5" t="n"/>
      <c r="T44" s="5" t="n"/>
    </row>
    <row r="45">
      <c r="A45" s="31" t="inlineStr">
        <is>
          <t>المجموع</t>
        </is>
      </c>
      <c r="B45" s="32" t="n"/>
      <c r="C45" s="33" t="n"/>
      <c r="D45" s="5" t="n"/>
      <c r="E45" s="5" t="n"/>
      <c r="F45" s="5" t="n"/>
      <c r="G45" s="5" t="n"/>
      <c r="H45" s="5" t="n"/>
      <c r="I45" s="5" t="n"/>
      <c r="J45" s="5" t="n"/>
      <c r="K45" s="34">
        <f>SUM(K15:K44)</f>
        <v/>
      </c>
      <c r="L45" s="34">
        <f>SUM(L15:L44)</f>
        <v/>
      </c>
      <c r="M45" s="34">
        <f>SUM(M15:M44)</f>
        <v/>
      </c>
      <c r="N45" s="5" t="n"/>
      <c r="O45" s="5" t="n"/>
      <c r="P45" s="5" t="n"/>
      <c r="Q45" s="5" t="n"/>
      <c r="R45" s="5" t="n"/>
      <c r="S45" s="5" t="n"/>
      <c r="T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A5:D5"/>
    <mergeCell ref="O5:Q5"/>
    <mergeCell ref="A4:D4"/>
    <mergeCell ref="O4:Q4"/>
    <mergeCell ref="L5:N5"/>
    <mergeCell ref="L8:N8"/>
    <mergeCell ref="E7:H7"/>
    <mergeCell ref="L4:N4"/>
    <mergeCell ref="A1:T1"/>
    <mergeCell ref="I5:K5"/>
    <mergeCell ref="I8:K8"/>
    <mergeCell ref="I4:K4"/>
    <mergeCell ref="O8:Q8"/>
    <mergeCell ref="E5:H5"/>
    <mergeCell ref="E8:H8"/>
    <mergeCell ref="A3:T3"/>
    <mergeCell ref="E4:H4"/>
    <mergeCell ref="O7:Q7"/>
    <mergeCell ref="L7:N7"/>
    <mergeCell ref="A45:C45"/>
    <mergeCell ref="A10:Q10"/>
    <mergeCell ref="I7:K7"/>
  </mergeCells>
  <conditionalFormatting sqref="D15:J44">
    <cfRule type="expression" priority="1" dxfId="0">
      <formula>D15="✔"</formula>
    </cfRule>
    <cfRule type="expression" priority="2" dxfId="1">
      <formula>D15="✘"</formula>
    </cfRule>
  </conditionalFormatting>
  <conditionalFormatting sqref="A15:C44">
    <cfRule type="expression" priority="3" dxfId="2">
      <formula>$A15=MIN(30,MAX(0,$T$6-$T$5+1))</formula>
    </cfRule>
  </conditionalFormatting>
  <conditionalFormatting sqref="O15:O44">
    <cfRule type="expression" priority="4" dxfId="3">
      <formula>LEFT(O15,1)="★"</formula>
    </cfRule>
  </conditionalFormatting>
  <conditionalFormatting sqref="K15:K44">
    <cfRule type="dataBar" priority="5">
      <dataBar showValue="1">
        <cfvo type="num" val="0"/>
        <cfvo type="max"/>
        <color rgb="00E6B94B"/>
      </dataBar>
    </cfRule>
  </conditionalFormatting>
  <dataValidations count="6">
    <dataValidation sqref="T5:T6" showDropDown="0" showInputMessage="0" showErrorMessage="1" allowBlank="1" errorTitle="Sheetaky" error="أدخل تاريخًا صحيحًا" type="date" operator="greaterThan">
      <formula1>1</formula1>
    </dataValidation>
    <dataValidation sqref="T7" showDropDown="0" showInputMessage="0" showErrorMessage="1" allowBlank="1" errorTitle="Sheetaky" error="أدخل رقمًا بين 1 و 6236" type="whole" operator="between">
      <formula1>1</formula1>
      <formula2>6236</formula2>
    </dataValidation>
    <dataValidation sqref="T8:T9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D15:J44" showDropDown="0" showInputMessage="0" showErrorMessage="1" allowBlank="1" errorTitle="Sheetaky" error="اختر قيمة من القائمة" type="list">
      <formula1>"✔,✘"</formula1>
    </dataValidation>
    <dataValidation sqref="K15:K44" showDropDown="0" showInputMessage="0" showErrorMessage="1" allowBlank="1" errorTitle="Sheetaky" error="أدخل رقمًا بين 0 و 604" type="whole" operator="between">
      <formula1>0</formula1>
      <formula2>604</formula2>
    </dataValidation>
    <dataValidation sqref="L15:M44" showDropDown="0" showInputMessage="0" showErrorMessage="1" allowBlank="1" errorTitle="Sheetaky" error="أدخل رقمًا بين 0 و 10000000" type="decimal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B94B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5" t="inlineStr">
        <is>
          <t>دليل استخدام: لوحة رمضان</t>
        </is>
      </c>
      <c r="B1" s="2" t="n"/>
    </row>
    <row r="2" ht="18" customHeight="1">
      <c r="A2" s="36" t="inlineStr">
        <is>
          <t>Sheetaky.com · شيتات إكسل جاهزة بالعربي والإنجليزي</t>
        </is>
      </c>
      <c r="B2" s="14" t="n"/>
    </row>
    <row r="4" ht="22" customHeight="1">
      <c r="A4" s="37" t="inlineStr">
        <is>
          <t>ما هذا الشيت؟</t>
        </is>
      </c>
      <c r="B4" s="38" t="n"/>
    </row>
    <row r="5" ht="30" customHeight="1">
      <c r="A5" s="39" t="inlineStr">
        <is>
          <t>لوحة شخصية لمتابعة صيامك وصلواتك وقراءتك وصدقتك وميزانية مائدتك طوال الشهر، تريك وتيرة ختمتك وما تحتاجه يوميًا لتنهيها.</t>
        </is>
      </c>
    </row>
    <row r="7" ht="22" customHeight="1">
      <c r="A7" s="37" t="inlineStr">
        <is>
          <t>خطوات الاستخدام</t>
        </is>
      </c>
      <c r="B7" s="38" t="n"/>
    </row>
    <row r="8" ht="20" customHeight="1">
      <c r="A8" s="31" t="n">
        <v>1</v>
      </c>
      <c r="B8" s="39" t="inlineStr">
        <is>
          <t>ضع أول يوم من رمضان وتاريخ اليوم.</t>
        </is>
      </c>
    </row>
    <row r="9" ht="20" customHeight="1">
      <c r="A9" s="31" t="n">
        <v>2</v>
      </c>
      <c r="B9" s="39" t="inlineStr">
        <is>
          <t>اختر ✔ أو ✘ لكل خانة وأدخل الصفحات والصدقة والمصروف.</t>
        </is>
      </c>
    </row>
    <row r="10" ht="20" customHeight="1">
      <c r="A10" s="31" t="n">
        <v>3</v>
      </c>
      <c r="B10" s="39" t="inlineStr">
        <is>
          <t>اكتب عملك الصالح لليوم إن أردت.</t>
        </is>
      </c>
    </row>
    <row r="11" ht="20" customHeight="1">
      <c r="A11" s="31" t="n">
        <v>4</v>
      </c>
      <c r="B11" s="39" t="inlineStr">
        <is>
          <t>راجع المطلوب يوميًا لإنهاء الختمة.</t>
        </is>
      </c>
    </row>
    <row r="13" ht="22" customHeight="1">
      <c r="A13" s="37" t="inlineStr">
        <is>
          <t>دليل الألوان</t>
        </is>
      </c>
      <c r="B13" s="38" t="n"/>
    </row>
    <row r="14">
      <c r="A14" s="29" t="inlineStr"/>
      <c r="B14" s="39" t="inlineStr">
        <is>
          <t>خلية إدخال: اكتب أو اختر قيمتك هنا (خط أزرق على خلفية صفراء).</t>
        </is>
      </c>
    </row>
    <row r="15">
      <c r="A15" s="40" t="inlineStr"/>
      <c r="B15" s="39" t="inlineStr">
        <is>
          <t>خلية محسوبة: معادلة تلقائية، محمية من المسح بالخطأ.</t>
        </is>
      </c>
    </row>
    <row r="16">
      <c r="A16" s="41" t="inlineStr"/>
      <c r="B16" s="39" t="inlineStr">
        <is>
          <t>عناوين الجداول والأقسام.</t>
        </is>
      </c>
    </row>
    <row r="18" ht="22" customHeight="1">
      <c r="A18" s="37" t="inlineStr">
        <is>
          <t>ملاحظات مهمة</t>
        </is>
      </c>
      <c r="B18" s="38" t="n"/>
    </row>
    <row r="19" ht="20" customHeight="1">
      <c r="A19" s="42" t="inlineStr">
        <is>
          <t>•</t>
        </is>
      </c>
      <c r="B19" s="43" t="inlineStr">
        <is>
          <t>المطلوب يوميًا = (هدف الصفحات − المقروء) ÷ الأيام المتبقية.</t>
        </is>
      </c>
    </row>
    <row r="20" ht="20" customHeight="1">
      <c r="A20" s="42" t="inlineStr">
        <is>
          <t>•</t>
        </is>
      </c>
      <c r="B20" s="43" t="inlineStr">
        <is>
          <t>نسبة الصلوات = ✔ ÷ (5 × الأيام المنقضية).</t>
        </is>
      </c>
    </row>
    <row r="21" ht="20" customHeight="1">
      <c r="A21" s="42" t="inlineStr">
        <is>
          <t>•</t>
        </is>
      </c>
      <c r="B21" s="43" t="inlineStr">
        <is>
          <t>ابدأ التاريخ بحسب إعلان دار الإفتاء في بلدك؛ التاريخ في العينة تقريبي.</t>
        </is>
      </c>
    </row>
    <row r="22" ht="20" customHeight="1">
      <c r="A22" s="42" t="inlineStr">
        <is>
          <t>•</t>
        </is>
      </c>
      <c r="B22" s="43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2" t="inlineStr">
        <is>
          <t>•</t>
        </is>
      </c>
      <c r="B23" s="43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2" t="inlineStr">
        <is>
          <t>•</t>
        </is>
      </c>
      <c r="B24" s="43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RMD</dc:title>
  <dcterms:created xmlns:dcterms="http://purl.org/dc/terms/" xmlns:xsi="http://www.w3.org/2001/XMLSchema-instance" xsi:type="dcterms:W3CDTF">2026-10-23T13:55:48Z</dcterms:created>
  <dcterms:modified xmlns:dcterms="http://purl.org/dc/terms/" xmlns:xsi="http://www.w3.org/2001/XMLSchema-instance" xsi:type="dcterms:W3CDTF">2026-10-23T13:55:49Z</dcterms:modified>
</cp:coreProperties>
</file>