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حاسبة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<sst xmlns="http://schemas.openxmlformats.org/spreadsheetml/2006/main" count="60" uniqueCount="57">
  <si>
    <t xml:space="preserve">حاسبة الإنارة الداخلية بطريقة اللومن</t>
  </si>
  <si>
    <t xml:space="preserve">عدد الكشافات لكل غرفة، الإضاءة الفعلية، والقدرة الكهربائية لكل متر مربع</t>
  </si>
  <si>
    <t xml:space="preserve">جدول الغرف</t>
  </si>
  <si>
    <t xml:space="preserve">الغرفة</t>
  </si>
  <si>
    <t xml:space="preserve">الطول م</t>
  </si>
  <si>
    <t xml:space="preserve">العرض م</t>
  </si>
  <si>
    <t xml:space="preserve">الإضاءة المطلوبة lux</t>
  </si>
  <si>
    <t xml:space="preserve">لومن الكشاف</t>
  </si>
  <si>
    <t xml:space="preserve">واط الكشاف</t>
  </si>
  <si>
    <t xml:space="preserve">UF</t>
  </si>
  <si>
    <t xml:space="preserve">MF</t>
  </si>
  <si>
    <t xml:space="preserve">المساحة م²</t>
  </si>
  <si>
    <t xml:space="preserve">عدد الكشافات</t>
  </si>
  <si>
    <t xml:space="preserve">الإضاءة الفعلية lux</t>
  </si>
  <si>
    <t xml:space="preserve">القدرة الكلية W</t>
  </si>
  <si>
    <t xml:space="preserve">W/m²</t>
  </si>
  <si>
    <t xml:space="preserve">مكتب مدير</t>
  </si>
  <si>
    <t xml:space="preserve">مكتب مفتوح</t>
  </si>
  <si>
    <t xml:space="preserve">غرفة اجتماعات</t>
  </si>
  <si>
    <t xml:space="preserve">ممر</t>
  </si>
  <si>
    <t xml:space="preserve">دورة مياه</t>
  </si>
  <si>
    <t xml:space="preserve">مستودع</t>
  </si>
  <si>
    <t xml:space="preserve">ورشة</t>
  </si>
  <si>
    <t xml:space="preserve">الإجمالي</t>
  </si>
  <si>
    <t xml:space="preserve">قيم إضاءة نموذجية (lux)</t>
  </si>
  <si>
    <t xml:space="preserve">قيم استرشادية شائعة، وراجع الكود أو المواصفة المعتمدة في مشروعك.</t>
  </si>
  <si>
    <t xml:space="preserve">مكاتب وكتابة</t>
  </si>
  <si>
    <t xml:space="preserve">غرف اجتماعات</t>
  </si>
  <si>
    <t xml:space="preserve">فصول دراسية</t>
  </si>
  <si>
    <t xml:space="preserve">ممرات</t>
  </si>
  <si>
    <t xml:space="preserve">سلالم</t>
  </si>
  <si>
    <t xml:space="preserve">دورات مياه</t>
  </si>
  <si>
    <t xml:space="preserve">مستودعات</t>
  </si>
  <si>
    <t xml:space="preserve">ورش عمل</t>
  </si>
  <si>
    <t xml:space="preserve">مواقف سيارات داخلية</t>
  </si>
  <si>
    <t xml:space="preserve">مطابخ تجارية</t>
  </si>
  <si>
    <t xml:space="preserve">المعادلة: عدد الكشافات = (الإضاءة المطلوبة × المساحة) ÷ (لومن الكشاف × UF × MF)، ويُقرّب للأعلى.</t>
  </si>
  <si>
    <t xml:space="preserve">UF معامل الاستفادة (0.5–0.7 للغرف العادية)، MF معامل الصيانة (0.7–0.8).</t>
  </si>
  <si>
    <t xml:space="preserve">دليل استخدام: حاسبة الإنارة الداخلية بطريقة اللومن</t>
  </si>
  <si>
    <t xml:space="preserve">Sheetaky.com · شيتات إكسل جاهزة بالعربي والإنجليزي</t>
  </si>
  <si>
    <t xml:space="preserve">ما هذا الشيت؟</t>
  </si>
  <si>
    <t xml:space="preserve">يحسب الشيت عدد الكشافات اللازمة لكل غرفة بطريقة اللومن، ثم الإضاءة الفعلية بعد التقريب، والقدرة الكلية للإنارة وكثافة القدرة (واط لكل متر مربع)، لعشرين غرفة في جدول واحد.</t>
  </si>
  <si>
    <t xml:space="preserve">خطوات الاستخدام</t>
  </si>
  <si>
    <t xml:space="preserve">اكتب اسم الغرفة وطولها وعرضها بالمتر.</t>
  </si>
  <si>
    <t xml:space="preserve">اكتب الإضاءة المطلوبة باللوكس (استعن بجدول القيم النموذجية).</t>
  </si>
  <si>
    <t xml:space="preserve">اكتب لومن الكشاف وقدرته بالواط من كتالوج المصنع.</t>
  </si>
  <si>
    <t xml:space="preserve">عدّل UF و MF إن لزم، واقرأ عدد الكشافات والإضاءة الفعلية.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</si>
  <si>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</si>
  <si>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</si>
  <si>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</si>
  <si>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</si>
  <si>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</si>
  <si>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</si>
  <si>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الإضاءة الفعلية تكون أعلى قليلًا من المطلوب لأن عدد الكشافات يُقرّب للأعلى.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</si>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</sst>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"/>
    <numFmt numFmtId="167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2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9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8" min="7" style="0" width="8"/>
    <col collapsed="false" customWidth="true" hidden="false" outlineLevel="0" max="10" min="9" style="0" width="10"/>
    <col collapsed="false" customWidth="true" hidden="false" outlineLevel="0" max="12" min="11" style="0" width="11"/>
    <col collapsed="false" customWidth="true" hidden="false" outlineLevel="0" max="13" min="13" style="0" width="1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42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customFormat="false" ht="15" hidden="false" customHeight="false" outlineLevel="0" collapsed="false">
      <c r="A6" s="5" t="s">
        <v>16</v>
      </c>
      <c r="B6" s="6" t="n">
        <v>5</v>
      </c>
      <c r="C6" s="6" t="n">
        <v>4</v>
      </c>
      <c r="D6" s="7" t="n">
        <v>500</v>
      </c>
      <c r="E6" s="7" t="n">
        <v>3600</v>
      </c>
      <c r="F6" s="7" t="n">
        <v>36</v>
      </c>
      <c r="G6" s="6" t="n">
        <v>0.6</v>
      </c>
      <c r="H6" s="6" t="n">
        <v>0.8</v>
      </c>
      <c r="I6" s="8" t="n">
        <f aca="false">IF(AND(N(B6)&gt;0,N(C6)&gt;0),B6*C6,"")</f>
        <v>20</v>
      </c>
      <c r="J6" s="9" t="n">
        <f aca="false">IF(AND(N(B6)&gt;0,N(C6)&gt;0,N(D6)&gt;0,N(E6)&gt;0,N(G6)&gt;0,N(H6)&gt;0),ROUNDUP(D6*I6/(E6*G6*H6),0),"")</f>
        <v>6</v>
      </c>
      <c r="K6" s="10" t="n">
        <f aca="false">IF(AND(N(B6)&gt;0,N(C6)&gt;0,N(D6)&gt;0,N(E6)&gt;0,N(G6)&gt;0,N(H6)&gt;0),J6*E6*G6*H6/I6,"")</f>
        <v>518.4</v>
      </c>
      <c r="L6" s="10" t="n">
        <f aca="false">IF(AND(AND(N(B6)&gt;0,N(C6)&gt;0,N(D6)&gt;0,N(E6)&gt;0,N(G6)&gt;0,N(H6)&gt;0),N(F6)&gt;0),J6*F6,"")</f>
        <v>216</v>
      </c>
      <c r="M6" s="11" t="n">
        <f aca="false">IF(AND(AND(N(B6)&gt;0,N(C6)&gt;0,N(D6)&gt;0,N(E6)&gt;0,N(G6)&gt;0,N(H6)&gt;0),N(F6)&gt;0),L6/I6,"")</f>
        <v>10.8</v>
      </c>
    </row>
    <row r="7" customFormat="false" ht="15" hidden="false" customHeight="false" outlineLevel="0" collapsed="false">
      <c r="A7" s="5" t="s">
        <v>17</v>
      </c>
      <c r="B7" s="6" t="n">
        <v>12</v>
      </c>
      <c r="C7" s="6" t="n">
        <v>8</v>
      </c>
      <c r="D7" s="7" t="n">
        <v>500</v>
      </c>
      <c r="E7" s="7" t="n">
        <v>3600</v>
      </c>
      <c r="F7" s="7" t="n">
        <v>36</v>
      </c>
      <c r="G7" s="6" t="n">
        <v>0.6</v>
      </c>
      <c r="H7" s="6" t="n">
        <v>0.8</v>
      </c>
      <c r="I7" s="8" t="n">
        <f aca="false">IF(AND(N(B7)&gt;0,N(C7)&gt;0),B7*C7,"")</f>
        <v>96</v>
      </c>
      <c r="J7" s="9" t="n">
        <f aca="false">IF(AND(N(B7)&gt;0,N(C7)&gt;0,N(D7)&gt;0,N(E7)&gt;0,N(G7)&gt;0,N(H7)&gt;0),ROUNDUP(D7*I7/(E7*G7*H7),0),"")</f>
        <v>28</v>
      </c>
      <c r="K7" s="10" t="n">
        <f aca="false">IF(AND(N(B7)&gt;0,N(C7)&gt;0,N(D7)&gt;0,N(E7)&gt;0,N(G7)&gt;0,N(H7)&gt;0),J7*E7*G7*H7/I7,"")</f>
        <v>504</v>
      </c>
      <c r="L7" s="10" t="n">
        <f aca="false">IF(AND(AND(N(B7)&gt;0,N(C7)&gt;0,N(D7)&gt;0,N(E7)&gt;0,N(G7)&gt;0,N(H7)&gt;0),N(F7)&gt;0),J7*F7,"")</f>
        <v>1008</v>
      </c>
      <c r="M7" s="11" t="n">
        <f aca="false">IF(AND(AND(N(B7)&gt;0,N(C7)&gt;0,N(D7)&gt;0,N(E7)&gt;0,N(G7)&gt;0,N(H7)&gt;0),N(F7)&gt;0),L7/I7,"")</f>
        <v>10.5</v>
      </c>
    </row>
    <row r="8" customFormat="false" ht="15" hidden="false" customHeight="false" outlineLevel="0" collapsed="false">
      <c r="A8" s="5" t="s">
        <v>18</v>
      </c>
      <c r="B8" s="6" t="n">
        <v>6</v>
      </c>
      <c r="C8" s="6" t="n">
        <v>4.5</v>
      </c>
      <c r="D8" s="7" t="n">
        <v>500</v>
      </c>
      <c r="E8" s="7" t="n">
        <v>3600</v>
      </c>
      <c r="F8" s="7" t="n">
        <v>36</v>
      </c>
      <c r="G8" s="6" t="n">
        <v>0.6</v>
      </c>
      <c r="H8" s="6" t="n">
        <v>0.8</v>
      </c>
      <c r="I8" s="8" t="n">
        <f aca="false">IF(AND(N(B8)&gt;0,N(C8)&gt;0),B8*C8,"")</f>
        <v>27</v>
      </c>
      <c r="J8" s="9" t="n">
        <f aca="false">IF(AND(N(B8)&gt;0,N(C8)&gt;0,N(D8)&gt;0,N(E8)&gt;0,N(G8)&gt;0,N(H8)&gt;0),ROUNDUP(D8*I8/(E8*G8*H8),0),"")</f>
        <v>8</v>
      </c>
      <c r="K8" s="10" t="n">
        <f aca="false">IF(AND(N(B8)&gt;0,N(C8)&gt;0,N(D8)&gt;0,N(E8)&gt;0,N(G8)&gt;0,N(H8)&gt;0),J8*E8*G8*H8/I8,"")</f>
        <v>512</v>
      </c>
      <c r="L8" s="10" t="n">
        <f aca="false">IF(AND(AND(N(B8)&gt;0,N(C8)&gt;0,N(D8)&gt;0,N(E8)&gt;0,N(G8)&gt;0,N(H8)&gt;0),N(F8)&gt;0),J8*F8,"")</f>
        <v>288</v>
      </c>
      <c r="M8" s="11" t="n">
        <f aca="false">IF(AND(AND(N(B8)&gt;0,N(C8)&gt;0,N(D8)&gt;0,N(E8)&gt;0,N(G8)&gt;0,N(H8)&gt;0),N(F8)&gt;0),L8/I8,"")</f>
        <v>10.6666666666667</v>
      </c>
    </row>
    <row r="9" customFormat="false" ht="15" hidden="false" customHeight="false" outlineLevel="0" collapsed="false">
      <c r="A9" s="5" t="s">
        <v>19</v>
      </c>
      <c r="B9" s="6" t="n">
        <v>15</v>
      </c>
      <c r="C9" s="6" t="n">
        <v>2</v>
      </c>
      <c r="D9" s="7" t="n">
        <v>100</v>
      </c>
      <c r="E9" s="7" t="n">
        <v>1800</v>
      </c>
      <c r="F9" s="7" t="n">
        <v>18</v>
      </c>
      <c r="G9" s="6" t="n">
        <v>0.6</v>
      </c>
      <c r="H9" s="6" t="n">
        <v>0.8</v>
      </c>
      <c r="I9" s="8" t="n">
        <f aca="false">IF(AND(N(B9)&gt;0,N(C9)&gt;0),B9*C9,"")</f>
        <v>30</v>
      </c>
      <c r="J9" s="9" t="n">
        <f aca="false">IF(AND(N(B9)&gt;0,N(C9)&gt;0,N(D9)&gt;0,N(E9)&gt;0,N(G9)&gt;0,N(H9)&gt;0),ROUNDUP(D9*I9/(E9*G9*H9),0),"")</f>
        <v>4</v>
      </c>
      <c r="K9" s="10" t="n">
        <f aca="false">IF(AND(N(B9)&gt;0,N(C9)&gt;0,N(D9)&gt;0,N(E9)&gt;0,N(G9)&gt;0,N(H9)&gt;0),J9*E9*G9*H9/I9,"")</f>
        <v>115.2</v>
      </c>
      <c r="L9" s="10" t="n">
        <f aca="false">IF(AND(AND(N(B9)&gt;0,N(C9)&gt;0,N(D9)&gt;0,N(E9)&gt;0,N(G9)&gt;0,N(H9)&gt;0),N(F9)&gt;0),J9*F9,"")</f>
        <v>72</v>
      </c>
      <c r="M9" s="11" t="n">
        <f aca="false">IF(AND(AND(N(B9)&gt;0,N(C9)&gt;0,N(D9)&gt;0,N(E9)&gt;0,N(G9)&gt;0,N(H9)&gt;0),N(F9)&gt;0),L9/I9,"")</f>
        <v>2.4</v>
      </c>
    </row>
    <row r="10" customFormat="false" ht="15" hidden="false" customHeight="false" outlineLevel="0" collapsed="false">
      <c r="A10" s="5" t="s">
        <v>20</v>
      </c>
      <c r="B10" s="6" t="n">
        <v>3</v>
      </c>
      <c r="C10" s="6" t="n">
        <v>2.5</v>
      </c>
      <c r="D10" s="7" t="n">
        <v>200</v>
      </c>
      <c r="E10" s="7" t="n">
        <v>1200</v>
      </c>
      <c r="F10" s="7" t="n">
        <v>12</v>
      </c>
      <c r="G10" s="6" t="n">
        <v>0.6</v>
      </c>
      <c r="H10" s="6" t="n">
        <v>0.8</v>
      </c>
      <c r="I10" s="8" t="n">
        <f aca="false">IF(AND(N(B10)&gt;0,N(C10)&gt;0),B10*C10,"")</f>
        <v>7.5</v>
      </c>
      <c r="J10" s="9" t="n">
        <f aca="false">IF(AND(N(B10)&gt;0,N(C10)&gt;0,N(D10)&gt;0,N(E10)&gt;0,N(G10)&gt;0,N(H10)&gt;0),ROUNDUP(D10*I10/(E10*G10*H10),0),"")</f>
        <v>3</v>
      </c>
      <c r="K10" s="10" t="n">
        <f aca="false">IF(AND(N(B10)&gt;0,N(C10)&gt;0,N(D10)&gt;0,N(E10)&gt;0,N(G10)&gt;0,N(H10)&gt;0),J10*E10*G10*H10/I10,"")</f>
        <v>230.4</v>
      </c>
      <c r="L10" s="10" t="n">
        <f aca="false">IF(AND(AND(N(B10)&gt;0,N(C10)&gt;0,N(D10)&gt;0,N(E10)&gt;0,N(G10)&gt;0,N(H10)&gt;0),N(F10)&gt;0),J10*F10,"")</f>
        <v>36</v>
      </c>
      <c r="M10" s="11" t="n">
        <f aca="false">IF(AND(AND(N(B10)&gt;0,N(C10)&gt;0,N(D10)&gt;0,N(E10)&gt;0,N(G10)&gt;0,N(H10)&gt;0),N(F10)&gt;0),L10/I10,"")</f>
        <v>4.8</v>
      </c>
    </row>
    <row r="11" customFormat="false" ht="15" hidden="false" customHeight="false" outlineLevel="0" collapsed="false">
      <c r="A11" s="5" t="s">
        <v>21</v>
      </c>
      <c r="B11" s="6" t="n">
        <v>10</v>
      </c>
      <c r="C11" s="6" t="n">
        <v>8</v>
      </c>
      <c r="D11" s="7" t="n">
        <v>150</v>
      </c>
      <c r="E11" s="7" t="n">
        <v>4800</v>
      </c>
      <c r="F11" s="7" t="n">
        <v>40</v>
      </c>
      <c r="G11" s="6" t="n">
        <v>0.6</v>
      </c>
      <c r="H11" s="6" t="n">
        <v>0.8</v>
      </c>
      <c r="I11" s="8" t="n">
        <f aca="false">IF(AND(N(B11)&gt;0,N(C11)&gt;0),B11*C11,"")</f>
        <v>80</v>
      </c>
      <c r="J11" s="9" t="n">
        <f aca="false">IF(AND(N(B11)&gt;0,N(C11)&gt;0,N(D11)&gt;0,N(E11)&gt;0,N(G11)&gt;0,N(H11)&gt;0),ROUNDUP(D11*I11/(E11*G11*H11),0),"")</f>
        <v>6</v>
      </c>
      <c r="K11" s="10" t="n">
        <f aca="false">IF(AND(N(B11)&gt;0,N(C11)&gt;0,N(D11)&gt;0,N(E11)&gt;0,N(G11)&gt;0,N(H11)&gt;0),J11*E11*G11*H11/I11,"")</f>
        <v>172.8</v>
      </c>
      <c r="L11" s="10" t="n">
        <f aca="false">IF(AND(AND(N(B11)&gt;0,N(C11)&gt;0,N(D11)&gt;0,N(E11)&gt;0,N(G11)&gt;0,N(H11)&gt;0),N(F11)&gt;0),J11*F11,"")</f>
        <v>240</v>
      </c>
      <c r="M11" s="11" t="n">
        <f aca="false">IF(AND(AND(N(B11)&gt;0,N(C11)&gt;0,N(D11)&gt;0,N(E11)&gt;0,N(G11)&gt;0,N(H11)&gt;0),N(F11)&gt;0),L11/I11,"")</f>
        <v>3</v>
      </c>
    </row>
    <row r="12" customFormat="false" ht="15" hidden="false" customHeight="false" outlineLevel="0" collapsed="false">
      <c r="A12" s="5" t="s">
        <v>22</v>
      </c>
      <c r="B12" s="6" t="n">
        <v>14</v>
      </c>
      <c r="C12" s="6" t="n">
        <v>10</v>
      </c>
      <c r="D12" s="7" t="n">
        <v>300</v>
      </c>
      <c r="E12" s="7" t="n">
        <v>6000</v>
      </c>
      <c r="F12" s="7" t="n">
        <v>50</v>
      </c>
      <c r="G12" s="6" t="n">
        <v>0.6</v>
      </c>
      <c r="H12" s="6" t="n">
        <v>0.8</v>
      </c>
      <c r="I12" s="8" t="n">
        <f aca="false">IF(AND(N(B12)&gt;0,N(C12)&gt;0),B12*C12,"")</f>
        <v>140</v>
      </c>
      <c r="J12" s="9" t="n">
        <f aca="false">IF(AND(N(B12)&gt;0,N(C12)&gt;0,N(D12)&gt;0,N(E12)&gt;0,N(G12)&gt;0,N(H12)&gt;0),ROUNDUP(D12*I12/(E12*G12*H12),0),"")</f>
        <v>15</v>
      </c>
      <c r="K12" s="10" t="n">
        <f aca="false">IF(AND(N(B12)&gt;0,N(C12)&gt;0,N(D12)&gt;0,N(E12)&gt;0,N(G12)&gt;0,N(H12)&gt;0),J12*E12*G12*H12/I12,"")</f>
        <v>308.571428571429</v>
      </c>
      <c r="L12" s="10" t="n">
        <f aca="false">IF(AND(AND(N(B12)&gt;0,N(C12)&gt;0,N(D12)&gt;0,N(E12)&gt;0,N(G12)&gt;0,N(H12)&gt;0),N(F12)&gt;0),J12*F12,"")</f>
        <v>750</v>
      </c>
      <c r="M12" s="11" t="n">
        <f aca="false">IF(AND(AND(N(B12)&gt;0,N(C12)&gt;0,N(D12)&gt;0,N(E12)&gt;0,N(G12)&gt;0,N(H12)&gt;0),N(F12)&gt;0),L12/I12,"")</f>
        <v>5.35714285714286</v>
      </c>
    </row>
    <row r="13" customFormat="false" ht="15" hidden="false" customHeight="false" outlineLevel="0" collapsed="false">
      <c r="A13" s="5"/>
      <c r="B13" s="6"/>
      <c r="C13" s="6"/>
      <c r="D13" s="7"/>
      <c r="E13" s="7"/>
      <c r="F13" s="7"/>
      <c r="G13" s="6"/>
      <c r="H13" s="6"/>
      <c r="I13" s="8" t="str">
        <f aca="false">IF(AND(N(B13)&gt;0,N(C13)&gt;0),B13*C13,"")</f>
        <v/>
      </c>
      <c r="J13" s="9" t="str">
        <f aca="false">IF(AND(N(B13)&gt;0,N(C13)&gt;0,N(D13)&gt;0,N(E13)&gt;0,N(G13)&gt;0,N(H13)&gt;0),ROUNDUP(D13*I13/(E13*G13*H13),0),"")</f>
        <v/>
      </c>
      <c r="K13" s="10" t="str">
        <f aca="false">IF(AND(N(B13)&gt;0,N(C13)&gt;0,N(D13)&gt;0,N(E13)&gt;0,N(G13)&gt;0,N(H13)&gt;0),J13*E13*G13*H13/I13,"")</f>
        <v/>
      </c>
      <c r="L13" s="10" t="str">
        <f aca="false">IF(AND(AND(N(B13)&gt;0,N(C13)&gt;0,N(D13)&gt;0,N(E13)&gt;0,N(G13)&gt;0,N(H13)&gt;0),N(F13)&gt;0),J13*F13,"")</f>
        <v/>
      </c>
      <c r="M13" s="11" t="str">
        <f aca="false">IF(AND(AND(N(B13)&gt;0,N(C13)&gt;0,N(D13)&gt;0,N(E13)&gt;0,N(G13)&gt;0,N(H13)&gt;0),N(F13)&gt;0),L13/I13,"")</f>
        <v/>
      </c>
    </row>
    <row r="14" customFormat="false" ht="15" hidden="false" customHeight="false" outlineLevel="0" collapsed="false">
      <c r="A14" s="5"/>
      <c r="B14" s="6"/>
      <c r="C14" s="6"/>
      <c r="D14" s="7"/>
      <c r="E14" s="7"/>
      <c r="F14" s="7"/>
      <c r="G14" s="6"/>
      <c r="H14" s="6"/>
      <c r="I14" s="8" t="str">
        <f aca="false">IF(AND(N(B14)&gt;0,N(C14)&gt;0),B14*C14,"")</f>
        <v/>
      </c>
      <c r="J14" s="9" t="str">
        <f aca="false">IF(AND(N(B14)&gt;0,N(C14)&gt;0,N(D14)&gt;0,N(E14)&gt;0,N(G14)&gt;0,N(H14)&gt;0),ROUNDUP(D14*I14/(E14*G14*H14),0),"")</f>
        <v/>
      </c>
      <c r="K14" s="10" t="str">
        <f aca="false">IF(AND(N(B14)&gt;0,N(C14)&gt;0,N(D14)&gt;0,N(E14)&gt;0,N(G14)&gt;0,N(H14)&gt;0),J14*E14*G14*H14/I14,"")</f>
        <v/>
      </c>
      <c r="L14" s="10" t="str">
        <f aca="false">IF(AND(AND(N(B14)&gt;0,N(C14)&gt;0,N(D14)&gt;0,N(E14)&gt;0,N(G14)&gt;0,N(H14)&gt;0),N(F14)&gt;0),J14*F14,"")</f>
        <v/>
      </c>
      <c r="M14" s="11" t="str">
        <f aca="false">IF(AND(AND(N(B14)&gt;0,N(C14)&gt;0,N(D14)&gt;0,N(E14)&gt;0,N(G14)&gt;0,N(H14)&gt;0),N(F14)&gt;0),L14/I14,"")</f>
        <v/>
      </c>
    </row>
    <row r="15" customFormat="false" ht="15" hidden="false" customHeight="false" outlineLevel="0" collapsed="false">
      <c r="A15" s="5"/>
      <c r="B15" s="6"/>
      <c r="C15" s="6"/>
      <c r="D15" s="7"/>
      <c r="E15" s="7"/>
      <c r="F15" s="7"/>
      <c r="G15" s="6"/>
      <c r="H15" s="6"/>
      <c r="I15" s="8" t="str">
        <f aca="false">IF(AND(N(B15)&gt;0,N(C15)&gt;0),B15*C15,"")</f>
        <v/>
      </c>
      <c r="J15" s="9" t="str">
        <f aca="false">IF(AND(N(B15)&gt;0,N(C15)&gt;0,N(D15)&gt;0,N(E15)&gt;0,N(G15)&gt;0,N(H15)&gt;0),ROUNDUP(D15*I15/(E15*G15*H15),0),"")</f>
        <v/>
      </c>
      <c r="K15" s="10" t="str">
        <f aca="false">IF(AND(N(B15)&gt;0,N(C15)&gt;0,N(D15)&gt;0,N(E15)&gt;0,N(G15)&gt;0,N(H15)&gt;0),J15*E15*G15*H15/I15,"")</f>
        <v/>
      </c>
      <c r="L15" s="10" t="str">
        <f aca="false">IF(AND(AND(N(B15)&gt;0,N(C15)&gt;0,N(D15)&gt;0,N(E15)&gt;0,N(G15)&gt;0,N(H15)&gt;0),N(F15)&gt;0),J15*F15,"")</f>
        <v/>
      </c>
      <c r="M15" s="11" t="str">
        <f aca="false">IF(AND(AND(N(B15)&gt;0,N(C15)&gt;0,N(D15)&gt;0,N(E15)&gt;0,N(G15)&gt;0,N(H15)&gt;0),N(F15)&gt;0),L15/I15,"")</f>
        <v/>
      </c>
    </row>
    <row r="16" customFormat="false" ht="15" hidden="false" customHeight="false" outlineLevel="0" collapsed="false">
      <c r="A16" s="5"/>
      <c r="B16" s="6"/>
      <c r="C16" s="6"/>
      <c r="D16" s="7"/>
      <c r="E16" s="7"/>
      <c r="F16" s="7"/>
      <c r="G16" s="6"/>
      <c r="H16" s="6"/>
      <c r="I16" s="8" t="str">
        <f aca="false">IF(AND(N(B16)&gt;0,N(C16)&gt;0),B16*C16,"")</f>
        <v/>
      </c>
      <c r="J16" s="9" t="str">
        <f aca="false">IF(AND(N(B16)&gt;0,N(C16)&gt;0,N(D16)&gt;0,N(E16)&gt;0,N(G16)&gt;0,N(H16)&gt;0),ROUNDUP(D16*I16/(E16*G16*H16),0),"")</f>
        <v/>
      </c>
      <c r="K16" s="10" t="str">
        <f aca="false">IF(AND(N(B16)&gt;0,N(C16)&gt;0,N(D16)&gt;0,N(E16)&gt;0,N(G16)&gt;0,N(H16)&gt;0),J16*E16*G16*H16/I16,"")</f>
        <v/>
      </c>
      <c r="L16" s="10" t="str">
        <f aca="false">IF(AND(AND(N(B16)&gt;0,N(C16)&gt;0,N(D16)&gt;0,N(E16)&gt;0,N(G16)&gt;0,N(H16)&gt;0),N(F16)&gt;0),J16*F16,"")</f>
        <v/>
      </c>
      <c r="M16" s="11" t="str">
        <f aca="false">IF(AND(AND(N(B16)&gt;0,N(C16)&gt;0,N(D16)&gt;0,N(E16)&gt;0,N(G16)&gt;0,N(H16)&gt;0),N(F16)&gt;0),L16/I16,"")</f>
        <v/>
      </c>
    </row>
    <row r="17" customFormat="false" ht="15" hidden="false" customHeight="false" outlineLevel="0" collapsed="false">
      <c r="A17" s="5"/>
      <c r="B17" s="6"/>
      <c r="C17" s="6"/>
      <c r="D17" s="7"/>
      <c r="E17" s="7"/>
      <c r="F17" s="7"/>
      <c r="G17" s="6"/>
      <c r="H17" s="6"/>
      <c r="I17" s="8" t="str">
        <f aca="false">IF(AND(N(B17)&gt;0,N(C17)&gt;0),B17*C17,"")</f>
        <v/>
      </c>
      <c r="J17" s="9" t="str">
        <f aca="false">IF(AND(N(B17)&gt;0,N(C17)&gt;0,N(D17)&gt;0,N(E17)&gt;0,N(G17)&gt;0,N(H17)&gt;0),ROUNDUP(D17*I17/(E17*G17*H17),0),"")</f>
        <v/>
      </c>
      <c r="K17" s="10" t="str">
        <f aca="false">IF(AND(N(B17)&gt;0,N(C17)&gt;0,N(D17)&gt;0,N(E17)&gt;0,N(G17)&gt;0,N(H17)&gt;0),J17*E17*G17*H17/I17,"")</f>
        <v/>
      </c>
      <c r="L17" s="10" t="str">
        <f aca="false">IF(AND(AND(N(B17)&gt;0,N(C17)&gt;0,N(D17)&gt;0,N(E17)&gt;0,N(G17)&gt;0,N(H17)&gt;0),N(F17)&gt;0),J17*F17,"")</f>
        <v/>
      </c>
      <c r="M17" s="11" t="str">
        <f aca="false">IF(AND(AND(N(B17)&gt;0,N(C17)&gt;0,N(D17)&gt;0,N(E17)&gt;0,N(G17)&gt;0,N(H17)&gt;0),N(F17)&gt;0),L17/I17,"")</f>
        <v/>
      </c>
    </row>
    <row r="18" customFormat="false" ht="15" hidden="false" customHeight="false" outlineLevel="0" collapsed="false">
      <c r="A18" s="5"/>
      <c r="B18" s="6"/>
      <c r="C18" s="6"/>
      <c r="D18" s="7"/>
      <c r="E18" s="7"/>
      <c r="F18" s="7"/>
      <c r="G18" s="6"/>
      <c r="H18" s="6"/>
      <c r="I18" s="8" t="str">
        <f aca="false">IF(AND(N(B18)&gt;0,N(C18)&gt;0),B18*C18,"")</f>
        <v/>
      </c>
      <c r="J18" s="9" t="str">
        <f aca="false">IF(AND(N(B18)&gt;0,N(C18)&gt;0,N(D18)&gt;0,N(E18)&gt;0,N(G18)&gt;0,N(H18)&gt;0),ROUNDUP(D18*I18/(E18*G18*H18),0),"")</f>
        <v/>
      </c>
      <c r="K18" s="10" t="str">
        <f aca="false">IF(AND(N(B18)&gt;0,N(C18)&gt;0,N(D18)&gt;0,N(E18)&gt;0,N(G18)&gt;0,N(H18)&gt;0),J18*E18*G18*H18/I18,"")</f>
        <v/>
      </c>
      <c r="L18" s="10" t="str">
        <f aca="false">IF(AND(AND(N(B18)&gt;0,N(C18)&gt;0,N(D18)&gt;0,N(E18)&gt;0,N(G18)&gt;0,N(H18)&gt;0),N(F18)&gt;0),J18*F18,"")</f>
        <v/>
      </c>
      <c r="M18" s="11" t="str">
        <f aca="false">IF(AND(AND(N(B18)&gt;0,N(C18)&gt;0,N(D18)&gt;0,N(E18)&gt;0,N(G18)&gt;0,N(H18)&gt;0),N(F18)&gt;0),L18/I18,"")</f>
        <v/>
      </c>
    </row>
    <row r="19" customFormat="false" ht="15" hidden="false" customHeight="false" outlineLevel="0" collapsed="false">
      <c r="A19" s="5"/>
      <c r="B19" s="6"/>
      <c r="C19" s="6"/>
      <c r="D19" s="7"/>
      <c r="E19" s="7"/>
      <c r="F19" s="7"/>
      <c r="G19" s="6"/>
      <c r="H19" s="6"/>
      <c r="I19" s="8" t="str">
        <f aca="false">IF(AND(N(B19)&gt;0,N(C19)&gt;0),B19*C19,"")</f>
        <v/>
      </c>
      <c r="J19" s="9" t="str">
        <f aca="false">IF(AND(N(B19)&gt;0,N(C19)&gt;0,N(D19)&gt;0,N(E19)&gt;0,N(G19)&gt;0,N(H19)&gt;0),ROUNDUP(D19*I19/(E19*G19*H19),0),"")</f>
        <v/>
      </c>
      <c r="K19" s="10" t="str">
        <f aca="false">IF(AND(N(B19)&gt;0,N(C19)&gt;0,N(D19)&gt;0,N(E19)&gt;0,N(G19)&gt;0,N(H19)&gt;0),J19*E19*G19*H19/I19,"")</f>
        <v/>
      </c>
      <c r="L19" s="10" t="str">
        <f aca="false">IF(AND(AND(N(B19)&gt;0,N(C19)&gt;0,N(D19)&gt;0,N(E19)&gt;0,N(G19)&gt;0,N(H19)&gt;0),N(F19)&gt;0),J19*F19,"")</f>
        <v/>
      </c>
      <c r="M19" s="11" t="str">
        <f aca="false">IF(AND(AND(N(B19)&gt;0,N(C19)&gt;0,N(D19)&gt;0,N(E19)&gt;0,N(G19)&gt;0,N(H19)&gt;0),N(F19)&gt;0),L19/I19,"")</f>
        <v/>
      </c>
    </row>
    <row r="20" customFormat="false" ht="15" hidden="false" customHeight="false" outlineLevel="0" collapsed="false">
      <c r="A20" s="5"/>
      <c r="B20" s="6"/>
      <c r="C20" s="6"/>
      <c r="D20" s="7"/>
      <c r="E20" s="7"/>
      <c r="F20" s="7"/>
      <c r="G20" s="6"/>
      <c r="H20" s="6"/>
      <c r="I20" s="8" t="str">
        <f aca="false">IF(AND(N(B20)&gt;0,N(C20)&gt;0),B20*C20,"")</f>
        <v/>
      </c>
      <c r="J20" s="9" t="str">
        <f aca="false">IF(AND(N(B20)&gt;0,N(C20)&gt;0,N(D20)&gt;0,N(E20)&gt;0,N(G20)&gt;0,N(H20)&gt;0),ROUNDUP(D20*I20/(E20*G20*H20),0),"")</f>
        <v/>
      </c>
      <c r="K20" s="10" t="str">
        <f aca="false">IF(AND(N(B20)&gt;0,N(C20)&gt;0,N(D20)&gt;0,N(E20)&gt;0,N(G20)&gt;0,N(H20)&gt;0),J20*E20*G20*H20/I20,"")</f>
        <v/>
      </c>
      <c r="L20" s="10" t="str">
        <f aca="false">IF(AND(AND(N(B20)&gt;0,N(C20)&gt;0,N(D20)&gt;0,N(E20)&gt;0,N(G20)&gt;0,N(H20)&gt;0),N(F20)&gt;0),J20*F20,"")</f>
        <v/>
      </c>
      <c r="M20" s="11" t="str">
        <f aca="false">IF(AND(AND(N(B20)&gt;0,N(C20)&gt;0,N(D20)&gt;0,N(E20)&gt;0,N(G20)&gt;0,N(H20)&gt;0),N(F20)&gt;0),L20/I20,"")</f>
        <v/>
      </c>
    </row>
    <row r="21" customFormat="false" ht="15" hidden="false" customHeight="false" outlineLevel="0" collapsed="false">
      <c r="A21" s="5"/>
      <c r="B21" s="6"/>
      <c r="C21" s="6"/>
      <c r="D21" s="7"/>
      <c r="E21" s="7"/>
      <c r="F21" s="7"/>
      <c r="G21" s="6"/>
      <c r="H21" s="6"/>
      <c r="I21" s="8" t="str">
        <f aca="false">IF(AND(N(B21)&gt;0,N(C21)&gt;0),B21*C21,"")</f>
        <v/>
      </c>
      <c r="J21" s="9" t="str">
        <f aca="false">IF(AND(N(B21)&gt;0,N(C21)&gt;0,N(D21)&gt;0,N(E21)&gt;0,N(G21)&gt;0,N(H21)&gt;0),ROUNDUP(D21*I21/(E21*G21*H21),0),"")</f>
        <v/>
      </c>
      <c r="K21" s="10" t="str">
        <f aca="false">IF(AND(N(B21)&gt;0,N(C21)&gt;0,N(D21)&gt;0,N(E21)&gt;0,N(G21)&gt;0,N(H21)&gt;0),J21*E21*G21*H21/I21,"")</f>
        <v/>
      </c>
      <c r="L21" s="10" t="str">
        <f aca="false">IF(AND(AND(N(B21)&gt;0,N(C21)&gt;0,N(D21)&gt;0,N(E21)&gt;0,N(G21)&gt;0,N(H21)&gt;0),N(F21)&gt;0),J21*F21,"")</f>
        <v/>
      </c>
      <c r="M21" s="11" t="str">
        <f aca="false">IF(AND(AND(N(B21)&gt;0,N(C21)&gt;0,N(D21)&gt;0,N(E21)&gt;0,N(G21)&gt;0,N(H21)&gt;0),N(F21)&gt;0),L21/I21,"")</f>
        <v/>
      </c>
    </row>
    <row r="22" customFormat="false" ht="15" hidden="false" customHeight="false" outlineLevel="0" collapsed="false">
      <c r="A22" s="5"/>
      <c r="B22" s="6"/>
      <c r="C22" s="6"/>
      <c r="D22" s="7"/>
      <c r="E22" s="7"/>
      <c r="F22" s="7"/>
      <c r="G22" s="6"/>
      <c r="H22" s="6"/>
      <c r="I22" s="8" t="str">
        <f aca="false">IF(AND(N(B22)&gt;0,N(C22)&gt;0),B22*C22,"")</f>
        <v/>
      </c>
      <c r="J22" s="9" t="str">
        <f aca="false">IF(AND(N(B22)&gt;0,N(C22)&gt;0,N(D22)&gt;0,N(E22)&gt;0,N(G22)&gt;0,N(H22)&gt;0),ROUNDUP(D22*I22/(E22*G22*H22),0),"")</f>
        <v/>
      </c>
      <c r="K22" s="10" t="str">
        <f aca="false">IF(AND(N(B22)&gt;0,N(C22)&gt;0,N(D22)&gt;0,N(E22)&gt;0,N(G22)&gt;0,N(H22)&gt;0),J22*E22*G22*H22/I22,"")</f>
        <v/>
      </c>
      <c r="L22" s="10" t="str">
        <f aca="false">IF(AND(AND(N(B22)&gt;0,N(C22)&gt;0,N(D22)&gt;0,N(E22)&gt;0,N(G22)&gt;0,N(H22)&gt;0),N(F22)&gt;0),J22*F22,"")</f>
        <v/>
      </c>
      <c r="M22" s="11" t="str">
        <f aca="false">IF(AND(AND(N(B22)&gt;0,N(C22)&gt;0,N(D22)&gt;0,N(E22)&gt;0,N(G22)&gt;0,N(H22)&gt;0),N(F22)&gt;0),L22/I22,"")</f>
        <v/>
      </c>
    </row>
    <row r="23" customFormat="false" ht="15" hidden="false" customHeight="false" outlineLevel="0" collapsed="false">
      <c r="A23" s="5"/>
      <c r="B23" s="6"/>
      <c r="C23" s="6"/>
      <c r="D23" s="7"/>
      <c r="E23" s="7"/>
      <c r="F23" s="7"/>
      <c r="G23" s="6"/>
      <c r="H23" s="6"/>
      <c r="I23" s="8" t="str">
        <f aca="false">IF(AND(N(B23)&gt;0,N(C23)&gt;0),B23*C23,"")</f>
        <v/>
      </c>
      <c r="J23" s="9" t="str">
        <f aca="false">IF(AND(N(B23)&gt;0,N(C23)&gt;0,N(D23)&gt;0,N(E23)&gt;0,N(G23)&gt;0,N(H23)&gt;0),ROUNDUP(D23*I23/(E23*G23*H23),0),"")</f>
        <v/>
      </c>
      <c r="K23" s="10" t="str">
        <f aca="false">IF(AND(N(B23)&gt;0,N(C23)&gt;0,N(D23)&gt;0,N(E23)&gt;0,N(G23)&gt;0,N(H23)&gt;0),J23*E23*G23*H23/I23,"")</f>
        <v/>
      </c>
      <c r="L23" s="10" t="str">
        <f aca="false">IF(AND(AND(N(B23)&gt;0,N(C23)&gt;0,N(D23)&gt;0,N(E23)&gt;0,N(G23)&gt;0,N(H23)&gt;0),N(F23)&gt;0),J23*F23,"")</f>
        <v/>
      </c>
      <c r="M23" s="11" t="str">
        <f aca="false">IF(AND(AND(N(B23)&gt;0,N(C23)&gt;0,N(D23)&gt;0,N(E23)&gt;0,N(G23)&gt;0,N(H23)&gt;0),N(F23)&gt;0),L23/I23,"")</f>
        <v/>
      </c>
    </row>
    <row r="24" customFormat="false" ht="15" hidden="false" customHeight="false" outlineLevel="0" collapsed="false">
      <c r="A24" s="5"/>
      <c r="B24" s="6"/>
      <c r="C24" s="6"/>
      <c r="D24" s="7"/>
      <c r="E24" s="7"/>
      <c r="F24" s="7"/>
      <c r="G24" s="6"/>
      <c r="H24" s="6"/>
      <c r="I24" s="8" t="str">
        <f aca="false">IF(AND(N(B24)&gt;0,N(C24)&gt;0),B24*C24,"")</f>
        <v/>
      </c>
      <c r="J24" s="9" t="str">
        <f aca="false">IF(AND(N(B24)&gt;0,N(C24)&gt;0,N(D24)&gt;0,N(E24)&gt;0,N(G24)&gt;0,N(H24)&gt;0),ROUNDUP(D24*I24/(E24*G24*H24),0),"")</f>
        <v/>
      </c>
      <c r="K24" s="10" t="str">
        <f aca="false">IF(AND(N(B24)&gt;0,N(C24)&gt;0,N(D24)&gt;0,N(E24)&gt;0,N(G24)&gt;0,N(H24)&gt;0),J24*E24*G24*H24/I24,"")</f>
        <v/>
      </c>
      <c r="L24" s="10" t="str">
        <f aca="false">IF(AND(AND(N(B24)&gt;0,N(C24)&gt;0,N(D24)&gt;0,N(E24)&gt;0,N(G24)&gt;0,N(H24)&gt;0),N(F24)&gt;0),J24*F24,"")</f>
        <v/>
      </c>
      <c r="M24" s="11" t="str">
        <f aca="false">IF(AND(AND(N(B24)&gt;0,N(C24)&gt;0,N(D24)&gt;0,N(E24)&gt;0,N(G24)&gt;0,N(H24)&gt;0),N(F24)&gt;0),L24/I24,"")</f>
        <v/>
      </c>
    </row>
    <row r="25" customFormat="false" ht="15" hidden="false" customHeight="false" outlineLevel="0" collapsed="false">
      <c r="A25" s="5"/>
      <c r="B25" s="6"/>
      <c r="C25" s="6"/>
      <c r="D25" s="7"/>
      <c r="E25" s="7"/>
      <c r="F25" s="7"/>
      <c r="G25" s="6"/>
      <c r="H25" s="6"/>
      <c r="I25" s="8" t="str">
        <f aca="false">IF(AND(N(B25)&gt;0,N(C25)&gt;0),B25*C25,"")</f>
        <v/>
      </c>
      <c r="J25" s="9" t="str">
        <f aca="false">IF(AND(N(B25)&gt;0,N(C25)&gt;0,N(D25)&gt;0,N(E25)&gt;0,N(G25)&gt;0,N(H25)&gt;0),ROUNDUP(D25*I25/(E25*G25*H25),0),"")</f>
        <v/>
      </c>
      <c r="K25" s="10" t="str">
        <f aca="false">IF(AND(N(B25)&gt;0,N(C25)&gt;0,N(D25)&gt;0,N(E25)&gt;0,N(G25)&gt;0,N(H25)&gt;0),J25*E25*G25*H25/I25,"")</f>
        <v/>
      </c>
      <c r="L25" s="10" t="str">
        <f aca="false">IF(AND(AND(N(B25)&gt;0,N(C25)&gt;0,N(D25)&gt;0,N(E25)&gt;0,N(G25)&gt;0,N(H25)&gt;0),N(F25)&gt;0),J25*F25,"")</f>
        <v/>
      </c>
      <c r="M25" s="11" t="str">
        <f aca="false">IF(AND(AND(N(B25)&gt;0,N(C25)&gt;0,N(D25)&gt;0,N(E25)&gt;0,N(G25)&gt;0,N(H25)&gt;0),N(F25)&gt;0),L25/I25,"")</f>
        <v/>
      </c>
    </row>
    <row r="26" customFormat="false" ht="15" hidden="false" customHeight="false" outlineLevel="0" collapsed="false">
      <c r="A26" s="12" t="s">
        <v>23</v>
      </c>
      <c r="B26" s="13"/>
      <c r="C26" s="13"/>
      <c r="D26" s="13"/>
      <c r="E26" s="13"/>
      <c r="F26" s="13"/>
      <c r="G26" s="13"/>
      <c r="H26" s="13"/>
      <c r="I26" s="14" t="n">
        <f aca="false">SUM(I6:I25)</f>
        <v>400.5</v>
      </c>
      <c r="J26" s="15" t="n">
        <f aca="false">SUM(J6:J25)</f>
        <v>70</v>
      </c>
      <c r="K26" s="13"/>
      <c r="L26" s="15" t="n">
        <f aca="false">SUM(L6:L25)</f>
        <v>2610</v>
      </c>
      <c r="M26" s="16" t="n">
        <f aca="false">IF(I26&gt;0,L26/I26,0)</f>
        <v>6.51685393258427</v>
      </c>
    </row>
    <row r="28" customFormat="false" ht="21.75" hidden="false" customHeight="true" outlineLevel="0" collapsed="false">
      <c r="A28" s="3" t="s">
        <v>24</v>
      </c>
      <c r="B28" s="3"/>
      <c r="C28" s="3"/>
      <c r="D28" s="3"/>
    </row>
    <row r="29" customFormat="false" ht="15" hidden="false" customHeight="true" outlineLevel="0" collapsed="false">
      <c r="A29" s="17" t="s">
        <v>25</v>
      </c>
      <c r="B29" s="17"/>
      <c r="C29" s="17"/>
      <c r="D29" s="17"/>
      <c r="E29" s="17"/>
      <c r="F29" s="17"/>
      <c r="G29" s="17"/>
      <c r="H29" s="17"/>
    </row>
    <row r="30" customFormat="false" ht="15" hidden="false" customHeight="true" outlineLevel="0" collapsed="false">
      <c r="A30" s="18" t="s">
        <v>26</v>
      </c>
      <c r="B30" s="18"/>
      <c r="C30" s="18"/>
      <c r="D30" s="19" t="n">
        <v>500</v>
      </c>
    </row>
    <row r="31" customFormat="false" ht="15" hidden="false" customHeight="true" outlineLevel="0" collapsed="false">
      <c r="A31" s="18" t="s">
        <v>27</v>
      </c>
      <c r="B31" s="18"/>
      <c r="C31" s="18"/>
      <c r="D31" s="19" t="n">
        <v>500</v>
      </c>
    </row>
    <row r="32" customFormat="false" ht="15" hidden="false" customHeight="true" outlineLevel="0" collapsed="false">
      <c r="A32" s="18" t="s">
        <v>28</v>
      </c>
      <c r="B32" s="18"/>
      <c r="C32" s="18"/>
      <c r="D32" s="19" t="n">
        <v>300</v>
      </c>
    </row>
    <row r="33" customFormat="false" ht="15" hidden="false" customHeight="true" outlineLevel="0" collapsed="false">
      <c r="A33" s="18" t="s">
        <v>29</v>
      </c>
      <c r="B33" s="18"/>
      <c r="C33" s="18"/>
      <c r="D33" s="19" t="n">
        <v>100</v>
      </c>
    </row>
    <row r="34" customFormat="false" ht="15" hidden="false" customHeight="true" outlineLevel="0" collapsed="false">
      <c r="A34" s="18" t="s">
        <v>30</v>
      </c>
      <c r="B34" s="18"/>
      <c r="C34" s="18"/>
      <c r="D34" s="19" t="n">
        <v>150</v>
      </c>
    </row>
    <row r="35" customFormat="false" ht="15" hidden="false" customHeight="true" outlineLevel="0" collapsed="false">
      <c r="A35" s="18" t="s">
        <v>31</v>
      </c>
      <c r="B35" s="18"/>
      <c r="C35" s="18"/>
      <c r="D35" s="19" t="n">
        <v>200</v>
      </c>
    </row>
    <row r="36" customFormat="false" ht="15" hidden="false" customHeight="true" outlineLevel="0" collapsed="false">
      <c r="A36" s="18" t="s">
        <v>32</v>
      </c>
      <c r="B36" s="18"/>
      <c r="C36" s="18"/>
      <c r="D36" s="19" t="n">
        <v>150</v>
      </c>
    </row>
    <row r="37" customFormat="false" ht="15" hidden="false" customHeight="true" outlineLevel="0" collapsed="false">
      <c r="A37" s="18" t="s">
        <v>33</v>
      </c>
      <c r="B37" s="18"/>
      <c r="C37" s="18"/>
      <c r="D37" s="19" t="n">
        <v>300</v>
      </c>
    </row>
    <row r="38" customFormat="false" ht="15" hidden="false" customHeight="true" outlineLevel="0" collapsed="false">
      <c r="A38" s="18" t="s">
        <v>34</v>
      </c>
      <c r="B38" s="18"/>
      <c r="C38" s="18"/>
      <c r="D38" s="19" t="n">
        <v>75</v>
      </c>
    </row>
    <row r="39" customFormat="false" ht="15" hidden="false" customHeight="true" outlineLevel="0" collapsed="false">
      <c r="A39" s="18" t="s">
        <v>35</v>
      </c>
      <c r="B39" s="18"/>
      <c r="C39" s="18"/>
      <c r="D39" s="19" t="n">
        <v>500</v>
      </c>
    </row>
    <row r="41" customFormat="false" ht="15" hidden="false" customHeight="true" outlineLevel="0" collapsed="false">
      <c r="A41" s="17" t="s">
        <v>36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customFormat="false" ht="15" hidden="false" customHeight="true" outlineLevel="0" collapsed="false">
      <c r="A42" s="17" t="s">
        <v>37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</sheetData>
  <sheetProtection sheet="true" formatCells="false" formatColumns="false" formatRows="false" sort="false" autoFilter="false"/>
  <mergeCells count="17">
    <mergeCell ref="A1:M1"/>
    <mergeCell ref="A2:M2"/>
    <mergeCell ref="A4:M4"/>
    <mergeCell ref="A28:D28"/>
    <mergeCell ref="A29:H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1:M41"/>
    <mergeCell ref="A42:M42"/>
  </mergeCells>
  <dataValidations count="2">
    <dataValidation allowBlank="true" error="أدخل رقمًا بين 0.1 و 1" errorStyle="stop" errorTitle="Sheetaky" operator="between" showDropDown="false" showErrorMessage="true" showInputMessage="false" sqref="G6:H25" type="decimal">
      <formula1>0.1</formula1>
      <formula2>1</formula2>
    </dataValidation>
    <dataValidation allowBlank="true" error="أدخل رقمًا بين 0 و 1000000" errorStyle="stop" errorTitle="Sheetaky" operator="between" showDropDown="false" showErrorMessage="true" showInputMessage="false" sqref="B6:F25" type="decimal">
      <formula1>0</formula1>
      <formula2>1000000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38</v>
      </c>
      <c r="B1" s="1"/>
    </row>
    <row r="2" customFormat="false" ht="18" hidden="false" customHeight="true" outlineLevel="0" collapsed="false">
      <c r="A2" s="2" t="s">
        <v>39</v>
      </c>
      <c r="B2" s="2"/>
    </row>
    <row r="4" customFormat="false" ht="21.75" hidden="false" customHeight="true" outlineLevel="0" collapsed="false">
      <c r="A4" s="3" t="s">
        <v>40</v>
      </c>
      <c r="B4" s="3"/>
    </row>
    <row r="5" customFormat="false" ht="30" hidden="false" customHeight="true" outlineLevel="0" collapsed="false">
      <c r="A5" s="20" t="s">
        <v>41</v>
      </c>
      <c r="B5" s="20"/>
    </row>
    <row r="7" customFormat="false" ht="21.75" hidden="false" customHeight="true" outlineLevel="0" collapsed="false">
      <c r="A7" s="3" t="s">
        <v>42</v>
      </c>
      <c r="B7" s="3"/>
    </row>
    <row r="8" customFormat="false" ht="19.5" hidden="false" customHeight="true" outlineLevel="0" collapsed="false">
      <c r="A8" s="21" t="n">
        <v>1</v>
      </c>
      <c r="B8" s="18" t="s">
        <v>43</v>
      </c>
    </row>
    <row r="9" customFormat="false" ht="19.5" hidden="false" customHeight="true" outlineLevel="0" collapsed="false">
      <c r="A9" s="21" t="n">
        <v>2</v>
      </c>
      <c r="B9" s="18" t="s">
        <v>44</v>
      </c>
    </row>
    <row r="10" customFormat="false" ht="19.5" hidden="false" customHeight="true" outlineLevel="0" collapsed="false">
      <c r="A10" s="21" t="n">
        <v>3</v>
      </c>
      <c r="B10" s="18" t="s">
        <v>45</v>
      </c>
    </row>
    <row r="11" customFormat="false" ht="19.5" hidden="false" customHeight="true" outlineLevel="0" collapsed="false">
      <c r="A11" s="21" t="n">
        <v>4</v>
      </c>
      <c r="B11" s="18" t="s">
        <v>46</v>
      </c>
    </row>
    <row r="13" customFormat="false" ht="21.75" hidden="false" customHeight="true" outlineLevel="0" collapsed="false">
      <c r="A13" s="3" t="s">
        <v>47</v>
      </c>
      <c r="B13" s="3"/>
    </row>
    <row r="14" customFormat="false" ht="15" hidden="false" customHeight="false" outlineLevel="0" collapsed="false">
      <c r="A14" s="5"/>
      <c r="B14" s="18" t="s">
        <v>48</v>
      </c>
    </row>
    <row r="15" customFormat="false" ht="15" hidden="false" customHeight="false" outlineLevel="0" collapsed="false">
      <c r="A15" s="22"/>
      <c r="B15" s="18" t="s">
        <v>49</v>
      </c>
    </row>
    <row r="16" customFormat="false" ht="15" hidden="false" customHeight="false" outlineLevel="0" collapsed="false">
      <c r="A16" s="23"/>
      <c r="B16" s="18" t="s">
        <v>50</v>
      </c>
    </row>
    <row r="18" customFormat="false" ht="21.75" hidden="false" customHeight="true" outlineLevel="0" collapsed="false">
      <c r="A18" s="3" t="s">
        <v>51</v>
      </c>
      <c r="B18" s="3"/>
    </row>
    <row r="19" customFormat="false" ht="19.5" hidden="false" customHeight="true" outlineLevel="0" collapsed="false">
      <c r="A19" s="24" t="s">
        <v>52</v>
      </c>
      <c r="B19" s="25" t="s">
        <v>53</v>
      </c>
    </row>
    <row r="20" customFormat="false" ht="19.5" hidden="false" customHeight="true" outlineLevel="0" collapsed="false">
      <c r="A20" s="24" t="s">
        <v>52</v>
      </c>
      <c r="B20" s="25" t="s">
        <v>54</v>
      </c>
    </row>
    <row r="21" customFormat="false" ht="19.5" hidden="false" customHeight="true" outlineLevel="0" collapsed="false">
      <c r="A21" s="24" t="s">
        <v>52</v>
      </c>
      <c r="B21" s="25" t="s">
        <v>55</v>
      </c>
    </row>
    <row r="22" customFormat="false" ht="19.5" hidden="false" customHeight="true" outlineLevel="0" collapsed="false">
      <c r="A22" s="24" t="s">
        <v>52</v>
      </c>
      <c r="B22" s="25" t="s">
        <v>56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2026-10-22T18:52:39Z</dcterms:created>
  <dc:creator>Sheetaky.com</dc:creator>
  <dc:description/>
  <dc:language>en-US</dc:language>
  <cp:lastModifiedBy/>
  <dcterms:modified xsi:type="dcterms:W3CDTF">2026-10-22T18:52:39Z</dcterms:modified>
  <cp:revision>0</cp:revision>
  <dc:subject/>
  <dc:title>LUX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