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الحاسبة" sheetId="1" state="visible" r:id="rId1"/>
    <sheet xmlns:r="http://schemas.openxmlformats.org/officeDocument/2006/relationships" name="دليل الاستخدام" sheetId="2" state="visible" r:id="rId2"/>
  </sheets>
  <definedNames/>
  <calcPr calcId="124519" fullCalcOnLoad="1"/>
</workbook>
</file>

<file path=xl/styles.xml><?xml version="1.0" encoding="utf-8"?>
<styleSheet xmlns="http://schemas.openxmlformats.org/spreadsheetml/2006/main">
  <numFmts count="4">
    <numFmt numFmtId="164" formatCode="yyyy-mm-dd"/>
    <numFmt numFmtId="165" formatCode="0.000"/>
    <numFmt numFmtId="166" formatCode="0.0"/>
    <numFmt numFmtId="167" formatCode="0.0%"/>
  </numFmts>
  <fonts count="11">
    <font>
      <name val="Calibri"/>
      <family val="2"/>
      <color theme="1"/>
      <sz val="11"/>
      <scheme val="minor"/>
    </font>
    <font>
      <name val="Arial"/>
      <b val="1"/>
      <color rgb="00FFFFFF"/>
      <sz val="16"/>
    </font>
    <font>
      <name val="Arial"/>
      <color rgb="00FFFFFF"/>
      <sz val="9"/>
    </font>
    <font>
      <name val="Arial"/>
      <b val="1"/>
      <color rgb="000F4527"/>
      <sz val="11"/>
    </font>
    <font>
      <name val="Arial"/>
      <b val="1"/>
      <color rgb="001F2A24"/>
      <sz val="10"/>
    </font>
    <font>
      <name val="Arial"/>
      <color rgb="001F4FB5"/>
      <sz val="10"/>
    </font>
    <font>
      <name val="Arial"/>
      <color rgb="005A665F"/>
      <sz val="9"/>
    </font>
    <font>
      <name val="Arial"/>
      <color rgb="001F2A24"/>
      <sz val="10"/>
    </font>
    <font>
      <name val="Arial"/>
      <b val="1"/>
      <color rgb="00FFFFFF"/>
      <sz val="10"/>
    </font>
    <font>
      <name val="Arial"/>
      <i val="1"/>
      <color rgb="005A665F"/>
      <sz val="9"/>
    </font>
    <font>
      <name val="Arial"/>
      <b val="1"/>
      <color rgb="00E8A317"/>
      <sz val="10"/>
    </font>
  </fonts>
  <fills count="8">
    <fill>
      <patternFill/>
    </fill>
    <fill>
      <patternFill patternType="gray125"/>
    </fill>
    <fill>
      <patternFill patternType="solid">
        <fgColor rgb="0017603A"/>
      </patternFill>
    </fill>
    <fill>
      <patternFill patternType="solid">
        <fgColor rgb="000F4527"/>
      </patternFill>
    </fill>
    <fill>
      <patternFill patternType="solid">
        <fgColor rgb="00EEF3EF"/>
      </patternFill>
    </fill>
    <fill>
      <patternFill patternType="solid">
        <fgColor rgb="00FFF6DD"/>
      </patternFill>
    </fill>
    <fill>
      <patternFill patternType="solid">
        <fgColor rgb="00E8F1EA"/>
      </patternFill>
    </fill>
    <fill>
      <patternFill patternType="solid">
        <fgColor rgb="00D9EAD3"/>
      </patternFill>
    </fill>
  </fills>
  <borders count="2">
    <border>
      <left/>
      <right/>
      <top/>
      <bottom/>
      <diagonal/>
    </border>
    <border>
      <left style="thin">
        <color rgb="00C9CFC9"/>
      </left>
      <right style="thin">
        <color rgb="00C9CFC9"/>
      </right>
      <top style="thin">
        <color rgb="00C9CFC9"/>
      </top>
      <bottom style="thin">
        <color rgb="00C9CFC9"/>
      </bottom>
    </border>
  </borders>
  <cellStyleXfs count="1">
    <xf numFmtId="0" fontId="0" fillId="0" borderId="0"/>
  </cellStyleXfs>
  <cellXfs count="33">
    <xf numFmtId="0" fontId="0" fillId="0" borderId="0" pivotButton="0" quotePrefix="0" xfId="0"/>
    <xf numFmtId="0" fontId="1" fillId="2" borderId="0" applyAlignment="1" pivotButton="0" quotePrefix="0" xfId="0">
      <alignment horizontal="center" vertical="center" wrapText="1" readingOrder="2"/>
    </xf>
    <xf numFmtId="0" fontId="0" fillId="2" borderId="0" pivotButton="0" quotePrefix="0" xfId="0"/>
    <xf numFmtId="0" fontId="2" fillId="3" borderId="0" applyAlignment="1" pivotButton="0" quotePrefix="0" xfId="0">
      <alignment horizontal="center" vertical="center" wrapText="1" readingOrder="2"/>
    </xf>
    <xf numFmtId="0" fontId="0" fillId="3" borderId="0" pivotButton="0" quotePrefix="0" xfId="0"/>
    <xf numFmtId="0" fontId="3" fillId="4" borderId="1" applyAlignment="1" pivotButton="0" quotePrefix="0" xfId="0">
      <alignment horizontal="right" vertical="center" wrapText="1" readingOrder="2"/>
    </xf>
    <xf numFmtId="0" fontId="0" fillId="4" borderId="1" pivotButton="0" quotePrefix="0" xfId="0"/>
    <xf numFmtId="0" fontId="4" fillId="0" borderId="1" applyAlignment="1" pivotButton="0" quotePrefix="0" xfId="0">
      <alignment horizontal="right" vertical="center" wrapText="1" readingOrder="2"/>
    </xf>
    <xf numFmtId="0" fontId="5" fillId="5" borderId="1" applyAlignment="1" applyProtection="1" pivotButton="0" quotePrefix="0" xfId="0">
      <alignment horizontal="center" vertical="center" wrapText="1" readingOrder="2"/>
      <protection locked="0" hidden="0"/>
    </xf>
    <xf numFmtId="164" fontId="5" fillId="5" borderId="1" applyAlignment="1" applyProtection="1" pivotButton="0" quotePrefix="0" xfId="0">
      <alignment horizontal="center" vertical="center" wrapText="1" readingOrder="2"/>
      <protection locked="0" hidden="0"/>
    </xf>
    <xf numFmtId="3" fontId="5" fillId="5" borderId="1" applyAlignment="1" applyProtection="1" pivotButton="0" quotePrefix="0" xfId="0">
      <alignment horizontal="center" vertical="center" wrapText="1" readingOrder="2"/>
      <protection locked="0" hidden="0"/>
    </xf>
    <xf numFmtId="0" fontId="6" fillId="0" borderId="1" applyAlignment="1" pivotButton="0" quotePrefix="0" xfId="0">
      <alignment horizontal="center" vertical="center" wrapText="1" readingOrder="2"/>
    </xf>
    <xf numFmtId="4" fontId="5" fillId="5" borderId="1" applyAlignment="1" applyProtection="1" pivotButton="0" quotePrefix="0" xfId="0">
      <alignment horizontal="center" vertical="center" wrapText="1" readingOrder="2"/>
      <protection locked="0" hidden="0"/>
    </xf>
    <xf numFmtId="0" fontId="4" fillId="6" borderId="1" applyAlignment="1" pivotButton="0" quotePrefix="0" xfId="0">
      <alignment horizontal="center" vertical="center" wrapText="1" readingOrder="2"/>
    </xf>
    <xf numFmtId="3" fontId="7" fillId="6" borderId="1" applyAlignment="1" pivotButton="0" quotePrefix="0" xfId="0">
      <alignment horizontal="center" vertical="center" wrapText="1" readingOrder="2"/>
    </xf>
    <xf numFmtId="165" fontId="4" fillId="6" borderId="1" applyAlignment="1" pivotButton="0" quotePrefix="0" xfId="0">
      <alignment horizontal="center" vertical="center" wrapText="1" readingOrder="2"/>
    </xf>
    <xf numFmtId="166" fontId="7" fillId="6" borderId="1" applyAlignment="1" pivotButton="0" quotePrefix="0" xfId="0">
      <alignment horizontal="center" vertical="center" wrapText="1" readingOrder="2"/>
    </xf>
    <xf numFmtId="165" fontId="7" fillId="6" borderId="1" applyAlignment="1" pivotButton="0" quotePrefix="0" xfId="0">
      <alignment horizontal="center" vertical="center" wrapText="1" readingOrder="2"/>
    </xf>
    <xf numFmtId="167" fontId="4" fillId="6" borderId="1" applyAlignment="1" pivotButton="0" quotePrefix="0" xfId="0">
      <alignment horizontal="center" vertical="center" wrapText="1" readingOrder="2"/>
    </xf>
    <xf numFmtId="4" fontId="4" fillId="7" borderId="1" applyAlignment="1" pivotButton="0" quotePrefix="0" xfId="0">
      <alignment horizontal="center" vertical="center" wrapText="1" readingOrder="2"/>
    </xf>
    <xf numFmtId="0" fontId="8" fillId="2" borderId="1" applyAlignment="1" pivotButton="0" quotePrefix="0" xfId="0">
      <alignment horizontal="center" vertical="center" wrapText="1" readingOrder="2"/>
    </xf>
    <xf numFmtId="0" fontId="5" fillId="5" borderId="1" applyAlignment="1" applyProtection="1" pivotButton="0" quotePrefix="0" xfId="0">
      <alignment horizontal="right" vertical="center" wrapText="1" readingOrder="2"/>
      <protection locked="0" hidden="0"/>
    </xf>
    <xf numFmtId="166" fontId="5" fillId="5" borderId="1" applyAlignment="1" applyProtection="1" pivotButton="0" quotePrefix="0" xfId="0">
      <alignment horizontal="center" vertical="center" wrapText="1" readingOrder="2"/>
      <protection locked="0" hidden="0"/>
    </xf>
    <xf numFmtId="2" fontId="5" fillId="5" borderId="1" applyAlignment="1" applyProtection="1" pivotButton="0" quotePrefix="0" xfId="0">
      <alignment horizontal="center" vertical="center" wrapText="1" readingOrder="2"/>
      <protection locked="0" hidden="0"/>
    </xf>
    <xf numFmtId="1" fontId="5" fillId="5" borderId="1" applyAlignment="1" applyProtection="1" pivotButton="0" quotePrefix="0" xfId="0">
      <alignment horizontal="center" vertical="center" wrapText="1" readingOrder="2"/>
      <protection locked="0" hidden="0"/>
    </xf>
    <xf numFmtId="167" fontId="5" fillId="5" borderId="1" applyAlignment="1" applyProtection="1" pivotButton="0" quotePrefix="0" xfId="0">
      <alignment horizontal="center" vertical="center" wrapText="1" readingOrder="2"/>
      <protection locked="0" hidden="0"/>
    </xf>
    <xf numFmtId="0" fontId="9" fillId="0" borderId="0" applyAlignment="1" pivotButton="0" quotePrefix="0" xfId="0">
      <alignment horizontal="right" vertical="center" wrapText="1" readingOrder="2"/>
    </xf>
    <xf numFmtId="0" fontId="7" fillId="0" borderId="1" applyAlignment="1" pivotButton="0" quotePrefix="0" xfId="0">
      <alignment horizontal="right" vertical="center" wrapText="1" readingOrder="2"/>
    </xf>
    <xf numFmtId="0" fontId="8" fillId="2" borderId="1" applyAlignment="1" pivotButton="0" quotePrefix="0" xfId="0">
      <alignment horizontal="right" vertical="center" wrapText="1" readingOrder="2"/>
    </xf>
    <xf numFmtId="0" fontId="7" fillId="6" borderId="1" applyAlignment="1" pivotButton="0" quotePrefix="0" xfId="0">
      <alignment horizontal="right" vertical="center" wrapText="1" readingOrder="2"/>
    </xf>
    <xf numFmtId="0" fontId="7" fillId="2" borderId="1" applyAlignment="1" pivotButton="0" quotePrefix="0" xfId="0">
      <alignment horizontal="right" vertical="center" wrapText="1" readingOrder="2"/>
    </xf>
    <xf numFmtId="0" fontId="10" fillId="0" borderId="0" applyAlignment="1" pivotButton="0" quotePrefix="0" xfId="0">
      <alignment horizontal="right" vertical="center" wrapText="1" readingOrder="2"/>
    </xf>
    <xf numFmtId="0" fontId="7" fillId="0" borderId="0" applyAlignment="1" pivotButton="0" quotePrefix="0" xfId="0">
      <alignment horizontal="right" vertical="center" wrapText="1" readingOrder="2"/>
    </xf>
  </cellXfs>
  <cellStyles count="1">
    <cellStyle name="Normal" xfId="0" builtinId="0" hidden="0"/>
  </cellStyles>
  <dxfs count="1">
    <dxf>
      <font>
        <name val="Arial"/>
        <b val="1"/>
        <color rgb="00B42318"/>
      </font>
      <fill>
        <patternFill patternType="solid">
          <fgColor rgb="00FBE5D6"/>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tabColor rgb="0017603A"/>
    <outlinePr summaryBelow="1" summaryRight="1"/>
    <pageSetUpPr fitToPage="1"/>
  </sheetPr>
  <dimension ref="A1:I34"/>
  <sheetViews>
    <sheetView showGridLines="0" rightToLeft="1" zoomScale="100" workbookViewId="0">
      <selection activeCell="A1" sqref="A1"/>
    </sheetView>
  </sheetViews>
  <sheetFormatPr baseColWidth="8" defaultRowHeight="15"/>
  <cols>
    <col width="40" customWidth="1" min="1" max="1"/>
    <col width="16" customWidth="1" min="2" max="2"/>
    <col width="15" customWidth="1" min="3" max="3"/>
    <col width="15" customWidth="1" min="4" max="4"/>
    <col width="15" customWidth="1" min="5" max="5"/>
    <col width="15" customWidth="1" min="6" max="6"/>
    <col width="15" customWidth="1" min="7" max="7"/>
    <col width="15" customWidth="1" min="8" max="8"/>
    <col width="15" customWidth="1" min="9" max="9"/>
  </cols>
  <sheetData>
    <row r="1" ht="36" customHeight="1">
      <c r="A1" s="1" t="inlineStr">
        <is>
          <t>حاسبة مكافأة نهاية الخدمة: الإمارات والكويت وقطر</t>
        </is>
      </c>
      <c r="B1" s="2" t="n"/>
      <c r="C1" s="2" t="n"/>
      <c r="D1" s="2" t="n"/>
      <c r="E1" s="2" t="n"/>
      <c r="F1" s="2" t="n"/>
      <c r="G1" s="2" t="n"/>
      <c r="H1" s="2" t="n"/>
      <c r="I1" s="2" t="n"/>
    </row>
    <row r="2" ht="18" customHeight="1">
      <c r="A2" s="3" t="inlineStr">
        <is>
          <t>جدول قواعد قابل للتعديل لكل دولة، يحسب المدة والمكافأة والنسبة المستحقة</t>
        </is>
      </c>
      <c r="B2" s="4" t="n"/>
      <c r="C2" s="4" t="n"/>
      <c r="D2" s="4" t="n"/>
      <c r="E2" s="4" t="n"/>
      <c r="F2" s="4" t="n"/>
      <c r="G2" s="4" t="n"/>
      <c r="H2" s="4" t="n"/>
      <c r="I2" s="4" t="n"/>
    </row>
    <row r="4" ht="22" customHeight="1">
      <c r="A4" s="5" t="inlineStr">
        <is>
          <t>بيانات الموظف</t>
        </is>
      </c>
      <c r="B4" s="6" t="n"/>
      <c r="C4" s="6" t="n"/>
    </row>
    <row r="5">
      <c r="A5" s="7" t="inlineStr">
        <is>
          <t>الدولة</t>
        </is>
      </c>
      <c r="B5" s="8" t="inlineStr">
        <is>
          <t>الإمارات</t>
        </is>
      </c>
    </row>
    <row r="6">
      <c r="A6" s="7" t="inlineStr">
        <is>
          <t>تاريخ بداية العمل</t>
        </is>
      </c>
      <c r="B6" s="9" t="n">
        <v>43160</v>
      </c>
    </row>
    <row r="7">
      <c r="A7" s="7" t="inlineStr">
        <is>
          <t>تاريخ نهاية العمل</t>
        </is>
      </c>
      <c r="B7" s="9" t="n">
        <v>46265</v>
      </c>
    </row>
    <row r="8">
      <c r="A8" s="7" t="inlineStr">
        <is>
          <t>أيام غياب بدون أجر لا تُحسب من الخدمة</t>
        </is>
      </c>
      <c r="B8" s="10" t="n">
        <v>0</v>
      </c>
      <c r="C8" s="11" t="inlineStr">
        <is>
          <t>يوم</t>
        </is>
      </c>
    </row>
    <row r="9">
      <c r="A9" s="7" t="inlineStr">
        <is>
          <t>الأجر الشهري المعتمد</t>
        </is>
      </c>
      <c r="B9" s="12" t="n">
        <v>10000</v>
      </c>
    </row>
    <row r="10">
      <c r="A10" s="7" t="inlineStr">
        <is>
          <t>سبب انتهاء العلاقة</t>
        </is>
      </c>
      <c r="B10" s="8" t="inlineStr">
        <is>
          <t>انتهاء العقد أو إنهاؤه من صاحب العمل</t>
        </is>
      </c>
    </row>
    <row r="12" ht="22" customHeight="1">
      <c r="A12" s="5" t="inlineStr">
        <is>
          <t>مدة الخدمة</t>
        </is>
      </c>
      <c r="B12" s="6" t="n"/>
      <c r="C12" s="6" t="n"/>
    </row>
    <row r="13">
      <c r="A13" s="7" t="inlineStr">
        <is>
          <t>حالة المدخلات</t>
        </is>
      </c>
      <c r="B13" s="13">
        <f>IF(AND(ISNUMBER($B$6),ISNUMBER($B$7),$B$7&gt;$B$6),"سليمة ✓","تاريخ النهاية يجب أن يكون بعد البداية")</f>
        <v/>
      </c>
    </row>
    <row r="14">
      <c r="A14" s="7" t="inlineStr">
        <is>
          <t>أيام الخدمة المحتسبة</t>
        </is>
      </c>
      <c r="B14" s="14">
        <f>IF(AND(ISNUMBER($B$6),ISNUMBER($B$7),$B$7&gt;$B$6),MAX($B$7-$B$6+1-$B$8,0),0)</f>
        <v/>
      </c>
      <c r="C14" s="11" t="inlineStr">
        <is>
          <t>يوم</t>
        </is>
      </c>
    </row>
    <row r="15">
      <c r="A15" s="7" t="inlineStr">
        <is>
          <t>سنوات الخدمة (بالكسور)</t>
        </is>
      </c>
      <c r="B15" s="15">
        <f>$B$14/365</f>
        <v/>
      </c>
      <c r="C15" s="11" t="inlineStr">
        <is>
          <t>سنة</t>
        </is>
      </c>
    </row>
    <row r="17" ht="22" customHeight="1">
      <c r="A17" s="5" t="inlineStr">
        <is>
          <t>الحساب</t>
        </is>
      </c>
      <c r="B17" s="6" t="n"/>
      <c r="C17" s="6" t="n"/>
    </row>
    <row r="18">
      <c r="A18" s="7" t="inlineStr">
        <is>
          <t>الحد الأدنى للخدمة المستحقة</t>
        </is>
      </c>
      <c r="B18" s="16">
        <f>IFERROR(INDEX($B$28:$B$30,MATCH($B$5,$A$28:$A$30,0)),0)</f>
        <v/>
      </c>
      <c r="C18" s="11" t="inlineStr">
        <is>
          <t>سنة</t>
        </is>
      </c>
    </row>
    <row r="19">
      <c r="A19" s="7" t="inlineStr">
        <is>
          <t>أشهر الأجر عن الخمس الأولى</t>
        </is>
      </c>
      <c r="B19" s="17">
        <f>MIN($B$15,5)*IFERROR(INDEX($C$28:$C$30,MATCH($B$5,$A$28:$A$30,0)),0)</f>
        <v/>
      </c>
    </row>
    <row r="20">
      <c r="A20" s="7" t="inlineStr">
        <is>
          <t>أشهر الأجر بعد الخمس</t>
        </is>
      </c>
      <c r="B20" s="17">
        <f>MAX($B$15-5,0)*IFERROR(INDEX($D$28:$D$30,MATCH($B$5,$A$28:$A$30,0)),0)</f>
        <v/>
      </c>
    </row>
    <row r="21">
      <c r="A21" s="7" t="inlineStr">
        <is>
          <t>السقف بالأشهر (0 = بلا سقف)</t>
        </is>
      </c>
      <c r="B21" s="16">
        <f>IFERROR(INDEX($E$28:$E$30,MATCH($B$5,$A$28:$A$30,0)),0)</f>
        <v/>
      </c>
    </row>
    <row r="22">
      <c r="A22" s="7" t="inlineStr">
        <is>
          <t>الأشهر المستحقة بعد السقف</t>
        </is>
      </c>
      <c r="B22" s="15">
        <f>IF($B$15&lt;$B$18,0,IF($B$21&gt;0,MIN($B$19+$B$20,$B$21),$B$19+$B$20))</f>
        <v/>
      </c>
    </row>
    <row r="23">
      <c r="A23" s="7" t="inlineStr">
        <is>
          <t>النسبة المستحقة حسب السبب</t>
        </is>
      </c>
      <c r="B23" s="18">
        <f>IF($B$10="استقالة العامل",IF($B$15&lt;3,INDEX($F$28:$F$30,MATCH($B$5,$A$28:$A$30,0)),IF($B$15&lt;5,INDEX($G$28:$G$30,MATCH($B$5,$A$28:$A$30,0)),IF($B$15&lt;10,INDEX($H$28:$H$30,MATCH($B$5,$A$28:$A$30,0)),INDEX($I$28:$I$30,MATCH($B$5,$A$28:$A$30,0))))),1)</f>
        <v/>
      </c>
    </row>
    <row r="24">
      <c r="A24" s="7" t="inlineStr">
        <is>
          <t>مكافأة نهاية الخدمة المستحقة</t>
        </is>
      </c>
      <c r="B24" s="19">
        <f>ROUND($B$9*$B$22*$B$23,2)</f>
        <v/>
      </c>
    </row>
    <row r="26" ht="22" customHeight="1">
      <c r="A26" s="5" t="inlineStr">
        <is>
          <t>جدول القواعد (عدّله إذا تغيّر النظام)</t>
        </is>
      </c>
      <c r="B26" s="6" t="n"/>
      <c r="C26" s="6" t="n"/>
      <c r="D26" s="6" t="n"/>
      <c r="E26" s="6" t="n"/>
      <c r="F26" s="6" t="n"/>
      <c r="G26" s="6" t="n"/>
      <c r="H26" s="6" t="n"/>
      <c r="I26" s="6" t="n"/>
    </row>
    <row r="27" ht="44" customHeight="1">
      <c r="A27" s="20" t="inlineStr">
        <is>
          <t>الدولة</t>
        </is>
      </c>
      <c r="B27" s="20" t="inlineStr">
        <is>
          <t>أدنى خدمة (سنة)</t>
        </is>
      </c>
      <c r="C27" s="20" t="inlineStr">
        <is>
          <t>أشهر لكل سنة (أول 5)</t>
        </is>
      </c>
      <c r="D27" s="20" t="inlineStr">
        <is>
          <t>أشهر لكل سنة (بعد 5)</t>
        </is>
      </c>
      <c r="E27" s="20" t="inlineStr">
        <is>
          <t>السقف بالأشهر</t>
        </is>
      </c>
      <c r="F27" s="20" t="inlineStr">
        <is>
          <t>استقالة أقل من 3</t>
        </is>
      </c>
      <c r="G27" s="20" t="inlineStr">
        <is>
          <t>استقالة 3 إلى 5</t>
        </is>
      </c>
      <c r="H27" s="20" t="inlineStr">
        <is>
          <t>استقالة 5 إلى 10</t>
        </is>
      </c>
      <c r="I27" s="20" t="inlineStr">
        <is>
          <t>استقالة 10 فأكثر</t>
        </is>
      </c>
    </row>
    <row r="28">
      <c r="A28" s="21" t="inlineStr">
        <is>
          <t>الإمارات</t>
        </is>
      </c>
      <c r="B28" s="22" t="n">
        <v>1</v>
      </c>
      <c r="C28" s="23" t="n">
        <v>0.7</v>
      </c>
      <c r="D28" s="23" t="n">
        <v>1</v>
      </c>
      <c r="E28" s="24" t="n">
        <v>24</v>
      </c>
      <c r="F28" s="25" t="n">
        <v>1</v>
      </c>
      <c r="G28" s="25" t="n">
        <v>1</v>
      </c>
      <c r="H28" s="25" t="n">
        <v>1</v>
      </c>
      <c r="I28" s="25" t="n">
        <v>1</v>
      </c>
    </row>
    <row r="29">
      <c r="A29" s="21" t="inlineStr">
        <is>
          <t>الكويت</t>
        </is>
      </c>
      <c r="B29" s="22" t="n">
        <v>0</v>
      </c>
      <c r="C29" s="23" t="n">
        <v>0.5</v>
      </c>
      <c r="D29" s="23" t="n">
        <v>1</v>
      </c>
      <c r="E29" s="24" t="n">
        <v>18</v>
      </c>
      <c r="F29" s="25" t="n">
        <v>0</v>
      </c>
      <c r="G29" s="25" t="n">
        <v>0.5</v>
      </c>
      <c r="H29" s="25" t="n">
        <v>0.6666666666666666</v>
      </c>
      <c r="I29" s="25" t="n">
        <v>1</v>
      </c>
    </row>
    <row r="30">
      <c r="A30" s="21" t="inlineStr">
        <is>
          <t>قطر</t>
        </is>
      </c>
      <c r="B30" s="22" t="n">
        <v>1</v>
      </c>
      <c r="C30" s="23" t="n">
        <v>0.7</v>
      </c>
      <c r="D30" s="23" t="n">
        <v>0.7</v>
      </c>
      <c r="E30" s="24" t="n">
        <v>0</v>
      </c>
      <c r="F30" s="25" t="n">
        <v>1</v>
      </c>
      <c r="G30" s="25" t="n">
        <v>1</v>
      </c>
      <c r="H30" s="25" t="n">
        <v>1</v>
      </c>
      <c r="I30" s="25" t="n">
        <v>1</v>
      </c>
    </row>
    <row r="32" ht="54" customHeight="1">
      <c r="A32" s="26" t="inlineStr">
        <is>
          <t>القواعد المدخلة تمثل ما هو معروف وقت إعداد الشيت: الإمارات 21 يومًا عن كل سنة من الخمس الأولى ثم 30 يومًا (بحد أقصى أجر سنتين)، الكويت نصف شهر عن كل سنة من الخمس الأولى ثم شهر (بحد أقصى سنة ونصف) مع نسب للاستقالة، قطر 3 أسابيع عن كل سنة بعد سنة خدمة. الأنظمة تتعدّل، فتحقق منها.</t>
        </is>
      </c>
    </row>
    <row r="33" ht="30" customHeight="1">
      <c r="A33" s="26" t="inlineStr">
        <is>
          <t>الأجر المعتمد يختلف بين الدول: الأساسي فقط في الإمارات وقطر غالبًا، وآخر أجر شامل في الكويت. راجع عقدك والنظام.</t>
        </is>
      </c>
    </row>
    <row r="34">
      <c r="A34" s="26" t="inlineStr">
        <is>
          <t>هذه حاسبة استرشادية وليست استشارة قانونية، وللتأكد راجع الجهة الرسمية في بلدك.</t>
        </is>
      </c>
    </row>
  </sheetData>
  <sheetProtection selectLockedCells="0" selectUnlockedCells="0" sheet="1" objects="0" insertRows="1" insertHyperlinks="1" autoFilter="0" scenarios="0" formatColumns="0" deleteColumns="1" insertColumns="1" pivotTables="1" deleteRows="1" formatCells="0" formatRows="0" sort="0"/>
  <mergeCells count="9">
    <mergeCell ref="A2:I2"/>
    <mergeCell ref="A33:I33"/>
    <mergeCell ref="A32:I32"/>
    <mergeCell ref="A1:I1"/>
    <mergeCell ref="A17:C17"/>
    <mergeCell ref="A12:C12"/>
    <mergeCell ref="A4:C4"/>
    <mergeCell ref="A26:I26"/>
    <mergeCell ref="A34:I34"/>
  </mergeCells>
  <conditionalFormatting sqref="B13">
    <cfRule type="expression" priority="1" dxfId="0">
      <formula>B13&lt;&gt;"سليمة ✓"</formula>
    </cfRule>
  </conditionalFormatting>
  <dataValidations count="7">
    <dataValidation sqref="B5" showDropDown="0" showInputMessage="0" showErrorMessage="1" allowBlank="1" errorTitle="Sheetaky" error="اختر قيمة من القائمة" type="list">
      <formula1>=$A$28:$A$30</formula1>
    </dataValidation>
    <dataValidation sqref="B6:B7" showDropDown="0" showInputMessage="0" showErrorMessage="1" allowBlank="1" errorTitle="Sheetaky" error="أدخل تاريخًا صحيحًا" type="date" operator="greaterThan">
      <formula1>1</formula1>
    </dataValidation>
    <dataValidation sqref="B8" showDropDown="0" showInputMessage="0" showErrorMessage="1" allowBlank="1" errorTitle="Sheetaky" error="أدخل رقمًا بين 0 و 20000" type="decimal" operator="between">
      <formula1>0</formula1>
      <formula2>20000</formula2>
    </dataValidation>
    <dataValidation sqref="B9" showDropDown="0" showInputMessage="0" showErrorMessage="1" allowBlank="1" errorTitle="Sheetaky" error="أدخل رقمًا بين 0 و 1000000000.0" type="decimal" operator="between">
      <formula1>0</formula1>
      <formula2>1000000000.0</formula2>
    </dataValidation>
    <dataValidation sqref="B10" showDropDown="0" showInputMessage="0" showErrorMessage="1" allowBlank="1" errorTitle="Sheetaky" error="اختر قيمة من القائمة" type="list">
      <formula1>"انتهاء العقد أو إنهاؤه من صاحب العمل,استقالة العامل"</formula1>
    </dataValidation>
    <dataValidation sqref="B28:E30" showDropDown="0" showInputMessage="0" showErrorMessage="1" allowBlank="1" errorTitle="Sheetaky" error="أدخل رقمًا بين 0 و 1000" type="decimal" operator="between">
      <formula1>0</formula1>
      <formula2>1000</formula2>
    </dataValidation>
    <dataValidation sqref="F28:I30" showDropDown="0" showInputMessage="0" showErrorMessage="1" allowBlank="1" errorTitle="Sheetaky" error="أدخل رقمًا بين 0 و 1" type="decimal" operator="between">
      <formula1>0</formula1>
      <formula2>1</formula2>
    </dataValidation>
  </dataValidations>
  <printOptions horizontalCentered="1"/>
  <pageMargins left="0.4" right="0.4" top="1" bottom="1" header="0.5" footer="0.5"/>
  <pageSetup paperSize="9" fitToHeight="0" fitToWidth="1"/>
  <headerFooter>
    <oddHeader/>
    <oddFooter>&amp;CSheetaky.com</oddFooter>
    <evenHeader/>
    <evenFooter/>
    <firstHeader/>
    <firstFooter/>
  </headerFooter>
</worksheet>
</file>

<file path=xl/worksheets/sheet2.xml><?xml version="1.0" encoding="utf-8"?>
<worksheet xmlns="http://schemas.openxmlformats.org/spreadsheetml/2006/main">
  <sheetPr>
    <tabColor rgb="00E8A317"/>
    <outlinePr summaryBelow="1" summaryRight="1"/>
    <pageSetUpPr fitToPage="1"/>
  </sheetPr>
  <dimension ref="A1:B21"/>
  <sheetViews>
    <sheetView showGridLines="0" rightToLeft="1" zoomScale="100" workbookViewId="0">
      <selection activeCell="A1" sqref="A1"/>
    </sheetView>
  </sheetViews>
  <sheetFormatPr baseColWidth="8" defaultRowHeight="15"/>
  <cols>
    <col width="4" customWidth="1" min="1" max="1"/>
    <col width="92" customWidth="1" min="2" max="2"/>
  </cols>
  <sheetData>
    <row r="1" ht="36" customHeight="1">
      <c r="A1" s="1" t="inlineStr">
        <is>
          <t>دليل استخدام: حاسبة مكافأة نهاية الخدمة: الإمارات والكويت وقطر</t>
        </is>
      </c>
      <c r="B1" s="2" t="n"/>
    </row>
    <row r="2" ht="18" customHeight="1">
      <c r="A2" s="3" t="inlineStr">
        <is>
          <t>Sheetaky.com · شيتات إكسل جاهزة بالعربي والإنجليزي</t>
        </is>
      </c>
      <c r="B2" s="4" t="n"/>
    </row>
    <row r="4" ht="22" customHeight="1">
      <c r="A4" s="5" t="inlineStr">
        <is>
          <t>ما هذا الشيت؟</t>
        </is>
      </c>
      <c r="B4" s="6" t="n"/>
    </row>
    <row r="5" ht="30" customHeight="1">
      <c r="A5" s="27" t="inlineStr">
        <is>
          <t>يحسب الشيت مكافأة نهاية الخدمة في الإمارات والكويت وقطر اعتمادًا على جدول قواعد ظاهر وقابل للتعديل: مدة الخدمة بالكسور، الأشهر المستحقة بعد السقف، والنسبة حسب سبب انتهاء العلاقة.</t>
        </is>
      </c>
    </row>
    <row r="7" ht="22" customHeight="1">
      <c r="A7" s="5" t="inlineStr">
        <is>
          <t>خطوات الاستخدام</t>
        </is>
      </c>
      <c r="B7" s="6" t="n"/>
    </row>
    <row r="8" ht="20" customHeight="1">
      <c r="A8" s="28" t="n">
        <v>1</v>
      </c>
      <c r="B8" s="27" t="inlineStr">
        <is>
          <t>اختر الدولة واكتب تاريخ البداية والنهاية والأجر الشهري المعتمد.</t>
        </is>
      </c>
    </row>
    <row r="9" ht="20" customHeight="1">
      <c r="A9" s="28" t="n">
        <v>2</v>
      </c>
      <c r="B9" s="27" t="inlineStr">
        <is>
          <t>اختر سبب انتهاء العلاقة: إنهاء أو استقالة.</t>
        </is>
      </c>
    </row>
    <row r="10" ht="20" customHeight="1">
      <c r="A10" s="28" t="n">
        <v>3</v>
      </c>
      <c r="B10" s="27" t="inlineStr">
        <is>
          <t>اقرأ المكافأة المستحقة، وراجع جدول القواعد أسفل الورقة وعدّله عند تغيّر النظام.</t>
        </is>
      </c>
    </row>
    <row r="12" ht="22" customHeight="1">
      <c r="A12" s="5" t="inlineStr">
        <is>
          <t>دليل الألوان</t>
        </is>
      </c>
      <c r="B12" s="6" t="n"/>
    </row>
    <row r="13">
      <c r="A13" s="21" t="inlineStr"/>
      <c r="B13" s="27" t="inlineStr">
        <is>
          <t>خلية إدخال: اكتب أو اختر قيمتك هنا (خط أزرق على خلفية صفراء).</t>
        </is>
      </c>
    </row>
    <row r="14">
      <c r="A14" s="29" t="inlineStr"/>
      <c r="B14" s="27" t="inlineStr">
        <is>
          <t>خلية محسوبة: معادلة تلقائية، محمية من المسح بالخطأ.</t>
        </is>
      </c>
    </row>
    <row r="15">
      <c r="A15" s="30" t="inlineStr"/>
      <c r="B15" s="27" t="inlineStr">
        <is>
          <t>عناوين الجداول والأقسام.</t>
        </is>
      </c>
    </row>
    <row r="17" ht="22" customHeight="1">
      <c r="A17" s="5" t="inlineStr">
        <is>
          <t>ملاحظات مهمة</t>
        </is>
      </c>
      <c r="B17" s="6" t="n"/>
    </row>
    <row r="18" ht="20" customHeight="1">
      <c r="A18" s="31" t="inlineStr">
        <is>
          <t>•</t>
        </is>
      </c>
      <c r="B18" s="32" t="inlineStr">
        <is>
          <t>تحقق من آخر تعديلات نظام العمل في بلدك قبل الاعتماد على الناتج.</t>
        </is>
      </c>
    </row>
    <row r="19" ht="20" customHeight="1">
      <c r="A19" s="31" t="inlineStr">
        <is>
          <t>•</t>
        </is>
      </c>
      <c r="B19" s="32" t="inlineStr">
        <is>
          <t>الأوراق محمية بدون كلمة مرور لحماية المعادلات. لإلغاء الحماية: مراجعة ← إلغاء حماية الورقة.</t>
        </is>
      </c>
    </row>
    <row r="20" ht="20" customHeight="1">
      <c r="A20" s="31" t="inlineStr">
        <is>
          <t>•</t>
        </is>
      </c>
      <c r="B20" s="32" t="inlineStr">
        <is>
          <t>البيانات الموجودة مثال توضيحي، امسحها واكتب بياناتك في الخلايا الصفراء فقط.</t>
        </is>
      </c>
    </row>
    <row r="21" ht="20" customHeight="1">
      <c r="A21" s="31" t="inlineStr">
        <is>
          <t>•</t>
        </is>
      </c>
      <c r="B21" s="32" t="inlineStr">
        <is>
          <t>المزيد من الشيتات المجانية بالعربي والإنجليزي على Sheetaky.com</t>
        </is>
      </c>
    </row>
  </sheetData>
  <sheetProtection selectLockedCells="0" selectUnlockedCells="0" sheet="1" objects="0" insertRows="1" insertHyperlinks="1" autoFilter="0" scenarios="0" formatColumns="0" deleteColumns="1" insertColumns="1" pivotTables="1" deleteRows="1" formatCells="0" formatRows="0" sort="0"/>
  <mergeCells count="7">
    <mergeCell ref="A4:B4"/>
    <mergeCell ref="A2:B2"/>
    <mergeCell ref="A7:B7"/>
    <mergeCell ref="A5:B5"/>
    <mergeCell ref="A1:B1"/>
    <mergeCell ref="A17:B17"/>
    <mergeCell ref="A12:B12"/>
  </mergeCells>
  <printOptions horizontalCentered="1"/>
  <pageMargins left="0.4" right="0.4" top="1" bottom="1" header="0.5" footer="0.5"/>
  <pageSetup paperSize="9" fitToHeight="0" fitToWidth="1"/>
  <headerFooter>
    <oddHeader/>
    <oddFooter>&amp;CSheetaky.com</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Sheetaky.com</dc:creator>
  <dc:title xmlns:dc="http://purl.org/dc/elements/1.1/">EOSG</dc:title>
  <dcterms:created xmlns:dcterms="http://purl.org/dc/terms/" xmlns:xsi="http://www.w3.org/2001/XMLSchema-instance" xsi:type="dcterms:W3CDTF">2026-10-23T00:50:27Z</dcterms:created>
  <dcterms:modified xmlns:dcterms="http://purl.org/dc/terms/" xmlns:xsi="http://www.w3.org/2001/XMLSchema-instance" xsi:type="dcterms:W3CDTF">2026-10-23T00:50:27Z</dcterms:modified>
</cp:coreProperties>
</file>