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شبك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color rgb="001F2A24"/>
      <sz val="10"/>
    </font>
    <font>
      <name val="Arial"/>
      <b val="1"/>
      <color rgb="00FFFFFF"/>
      <sz val="10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4" borderId="1" applyAlignment="1" pivotButton="0" quotePrefix="0" xfId="0">
      <alignment horizontal="center" vertical="center" wrapText="1" readingOrder="2"/>
    </xf>
    <xf numFmtId="0" fontId="6" fillId="4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4" fillId="0" borderId="1" applyAlignment="1" pivotButton="0" quotePrefix="0" xfId="0">
      <alignment horizontal="center" vertical="center" wrapText="1" readingOrder="2"/>
    </xf>
    <xf numFmtId="1" fontId="6" fillId="6" borderId="1" applyAlignment="1" pivotButton="0" quotePrefix="0" xfId="0">
      <alignment horizontal="center" vertical="center" wrapText="1" readingOrder="2"/>
    </xf>
    <xf numFmtId="0" fontId="6" fillId="6" borderId="1" applyAlignment="1" pivotButton="0" quotePrefix="0" xfId="0">
      <alignment horizontal="center" vertical="center" wrapText="1" readingOrder="2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4" fontId="6" fillId="6" borderId="1" applyAlignment="1" pivotButton="0" quotePrefix="0" xfId="0">
      <alignment horizontal="center" vertical="center" wrapText="1" readingOrder="2"/>
    </xf>
    <xf numFmtId="4" fontId="4" fillId="6" borderId="1" applyAlignment="1" pivotButton="0" quotePrefix="0" xfId="0">
      <alignment horizontal="center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center" vertical="center" wrapText="1" readingOrder="2"/>
    </xf>
    <xf numFmtId="4" fontId="4" fillId="7" borderId="1" applyAlignment="1" pivotButton="0" quotePrefix="0" xfId="0">
      <alignment horizontal="center" vertical="center" wrapText="1" readingOrder="2"/>
    </xf>
    <xf numFmtId="0" fontId="4" fillId="4" borderId="1" applyAlignment="1" pivotButton="0" quotePrefix="0" xfId="0">
      <alignment horizontal="right" vertical="center" wrapText="1" readingOrder="2"/>
    </xf>
    <xf numFmtId="164" fontId="4" fillId="7" borderId="1" applyAlignment="1" pivotButton="0" quotePrefix="0" xfId="0">
      <alignment horizontal="center" vertical="center" wrapText="1" readingOrder="2"/>
    </xf>
    <xf numFmtId="164" fontId="6" fillId="6" borderId="1" applyAlignment="1" pivotButton="0" quotePrefix="0" xfId="0">
      <alignment horizontal="center" vertical="center" wrapText="1" readingOrder="2"/>
    </xf>
    <xf numFmtId="165" fontId="6" fillId="6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6" fillId="6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Arial"/>
        <color rgb="00A32020"/>
      </font>
      <fill>
        <patternFill patternType="solid">
          <fgColor rgb="00F8D7DA"/>
        </patternFill>
      </fill>
    </dxf>
    <dxf>
      <font>
        <name val="Arial"/>
        <color rgb="0017603A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L38"/>
  <sheetViews>
    <sheetView showGridLines="0" rightToLeft="1" zoomScale="100" workbookViewId="0">
      <selection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4" customWidth="1" min="10" max="10"/>
    <col width="36" customWidth="1" min="11" max="11"/>
    <col width="16" customWidth="1" min="12" max="12"/>
  </cols>
  <sheetData>
    <row r="1" ht="36" customHeight="1">
      <c r="A1" s="1" t="inlineStr">
        <is>
          <t>حجم الحفر والردم بطريقة الشبكة (مناسيب النقاط)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8" customHeight="1">
      <c r="A2" s="3" t="inlineStr">
        <is>
          <t>اكتب مناسيب الأرض عند تقاطعات الشبكة ومنسوب التصميم، فتحصل على القطع والردم ومنسوب التسوية المتوازن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/>
    <row r="4" ht="22" customHeight="1">
      <c r="A4" s="5" t="inlineStr">
        <is>
          <t>معاملات</t>
        </is>
      </c>
      <c r="B4" s="6" t="n"/>
      <c r="C4" s="6" t="n"/>
      <c r="D4" s="6" t="n"/>
      <c r="K4" s="7" t="inlineStr">
        <is>
          <t>النتائج</t>
        </is>
      </c>
      <c r="L4" s="8" t="inlineStr"/>
    </row>
    <row r="5">
      <c r="A5" s="9" t="inlineStr">
        <is>
          <t>بُعد الشبكة في الاتجاه X (م)</t>
        </is>
      </c>
      <c r="B5" s="10" t="n">
        <v>10</v>
      </c>
      <c r="K5" s="11" t="inlineStr">
        <is>
          <t>عدد المناسيب المدخلة</t>
        </is>
      </c>
      <c r="L5" s="12">
        <f>COUNT($B$11:$I$18)</f>
        <v/>
      </c>
    </row>
    <row r="6">
      <c r="A6" s="9" t="inlineStr">
        <is>
          <t>بُعد الشبكة في الاتجاه Y (م)</t>
        </is>
      </c>
      <c r="B6" s="10" t="n">
        <v>10</v>
      </c>
      <c r="K6" s="11" t="inlineStr">
        <is>
          <t>اكتمال الشبكة</t>
        </is>
      </c>
      <c r="L6" s="13">
        <f>IF($L$5=64,"مكتملة ✓","أكمل جميع الخلايا")</f>
        <v/>
      </c>
    </row>
    <row r="7">
      <c r="A7" s="9" t="inlineStr">
        <is>
          <t>منسوب التصميم (التسوية)</t>
        </is>
      </c>
      <c r="B7" s="14" t="n">
        <v>112.1</v>
      </c>
      <c r="K7" s="11" t="inlineStr">
        <is>
          <t>المساحة (م²)</t>
        </is>
      </c>
      <c r="L7" s="15">
        <f>49*$B$5*$B$6</f>
        <v/>
      </c>
    </row>
    <row r="8">
      <c r="K8" s="11" t="inlineStr">
        <is>
          <t>إجمالي الردم م³</t>
        </is>
      </c>
      <c r="L8" s="16">
        <f>SUMIF($B$32:$H$38,"&gt;0")</f>
        <v/>
      </c>
    </row>
    <row r="9" ht="22" customHeight="1">
      <c r="A9" s="5" t="inlineStr">
        <is>
          <t>مناسيب الأرض عند تقاطعات الشبكة (8 × 8)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K9" s="11" t="inlineStr">
        <is>
          <t>إجمالي القطع م³</t>
        </is>
      </c>
      <c r="L9" s="16">
        <f>-SUMIF($B$32:$H$38,"&lt;0")</f>
        <v/>
      </c>
    </row>
    <row r="10">
      <c r="A10" s="17" t="inlineStr"/>
      <c r="B10" s="18" t="inlineStr">
        <is>
          <t>A</t>
        </is>
      </c>
      <c r="C10" s="18" t="inlineStr">
        <is>
          <t>B</t>
        </is>
      </c>
      <c r="D10" s="18" t="inlineStr">
        <is>
          <t>C</t>
        </is>
      </c>
      <c r="E10" s="18" t="inlineStr">
        <is>
          <t>D</t>
        </is>
      </c>
      <c r="F10" s="18" t="inlineStr">
        <is>
          <t>E</t>
        </is>
      </c>
      <c r="G10" s="18" t="inlineStr">
        <is>
          <t>F</t>
        </is>
      </c>
      <c r="H10" s="18" t="inlineStr">
        <is>
          <t>G</t>
        </is>
      </c>
      <c r="I10" s="18" t="inlineStr">
        <is>
          <t>H</t>
        </is>
      </c>
      <c r="K10" s="11" t="inlineStr">
        <is>
          <t>الصافي (+ ردم / − قطع) م³</t>
        </is>
      </c>
      <c r="L10" s="19">
        <f>$L$8-$L$9</f>
        <v/>
      </c>
    </row>
    <row r="11">
      <c r="A11" s="20" t="inlineStr">
        <is>
          <t>خط 1</t>
        </is>
      </c>
      <c r="B11" s="14" t="n">
        <v>112</v>
      </c>
      <c r="C11" s="14" t="n">
        <v>112.047</v>
      </c>
      <c r="D11" s="14" t="n">
        <v>112.058</v>
      </c>
      <c r="E11" s="14" t="n">
        <v>112.014</v>
      </c>
      <c r="F11" s="14" t="n">
        <v>111.92</v>
      </c>
      <c r="G11" s="14" t="n">
        <v>111.808</v>
      </c>
      <c r="H11" s="14" t="n">
        <v>111.715</v>
      </c>
      <c r="I11" s="14" t="n">
        <v>111.672</v>
      </c>
      <c r="K11" s="11" t="inlineStr">
        <is>
          <t>منسوب التسوية المتوازن (قطع = ردم)</t>
        </is>
      </c>
      <c r="L11" s="21">
        <f>AVERAGE($B$22:$H$28)</f>
        <v/>
      </c>
    </row>
    <row r="12">
      <c r="A12" s="20" t="inlineStr">
        <is>
          <t>خط 2</t>
        </is>
      </c>
      <c r="B12" s="14" t="n">
        <v>112.166</v>
      </c>
      <c r="C12" s="14" t="n">
        <v>112.129</v>
      </c>
      <c r="D12" s="14" t="n">
        <v>112.041</v>
      </c>
      <c r="E12" s="14" t="n">
        <v>111.929</v>
      </c>
      <c r="F12" s="14" t="n">
        <v>111.832</v>
      </c>
      <c r="G12" s="14" t="n">
        <v>111.78</v>
      </c>
      <c r="H12" s="14" t="n">
        <v>111.785</v>
      </c>
      <c r="I12" s="14" t="n">
        <v>111.83</v>
      </c>
      <c r="K12" s="11" t="inlineStr">
        <is>
          <t>متوسط عمق التسوية (م)</t>
        </is>
      </c>
      <c r="L12" s="22">
        <f>$L$10/$L$7</f>
        <v/>
      </c>
    </row>
    <row r="13">
      <c r="A13" s="20" t="inlineStr">
        <is>
          <t>خط 3</t>
        </is>
      </c>
      <c r="B13" s="14" t="n">
        <v>112.162</v>
      </c>
      <c r="C13" s="14" t="n">
        <v>112.051</v>
      </c>
      <c r="D13" s="14" t="n">
        <v>111.949</v>
      </c>
      <c r="E13" s="14" t="n">
        <v>111.89</v>
      </c>
      <c r="F13" s="14" t="n">
        <v>111.887</v>
      </c>
      <c r="G13" s="14" t="n">
        <v>111.928</v>
      </c>
      <c r="H13" s="14" t="n">
        <v>111.979</v>
      </c>
      <c r="I13" s="14" t="n">
        <v>112.003</v>
      </c>
    </row>
    <row r="14">
      <c r="A14" s="20" t="inlineStr">
        <is>
          <t>خط 4</t>
        </is>
      </c>
      <c r="B14" s="14" t="n">
        <v>112.067</v>
      </c>
      <c r="C14" s="14" t="n">
        <v>112.001</v>
      </c>
      <c r="D14" s="14" t="n">
        <v>111.99</v>
      </c>
      <c r="E14" s="14" t="n">
        <v>112.026</v>
      </c>
      <c r="F14" s="14" t="n">
        <v>112.079</v>
      </c>
      <c r="G14" s="14" t="n">
        <v>112.108</v>
      </c>
      <c r="H14" s="14" t="n">
        <v>112.086</v>
      </c>
      <c r="I14" s="14" t="n">
        <v>112.01</v>
      </c>
    </row>
    <row r="15">
      <c r="A15" s="20" t="inlineStr">
        <is>
          <t>خط 5</t>
        </is>
      </c>
      <c r="B15" s="14" t="n">
        <v>112.094</v>
      </c>
      <c r="C15" s="14" t="n">
        <v>112.125</v>
      </c>
      <c r="D15" s="14" t="n">
        <v>112.177</v>
      </c>
      <c r="E15" s="14" t="n">
        <v>112.212</v>
      </c>
      <c r="F15" s="14" t="n">
        <v>112.199</v>
      </c>
      <c r="G15" s="14" t="n">
        <v>112.13</v>
      </c>
      <c r="H15" s="14" t="n">
        <v>112.023</v>
      </c>
      <c r="I15" s="14" t="n">
        <v>111.915</v>
      </c>
    </row>
    <row r="16">
      <c r="A16" s="20" t="inlineStr">
        <is>
          <t>خط 6</t>
        </is>
      </c>
      <c r="B16" s="14" t="n">
        <v>112.276</v>
      </c>
      <c r="C16" s="14" t="n">
        <v>112.315</v>
      </c>
      <c r="D16" s="14" t="n">
        <v>112.31</v>
      </c>
      <c r="E16" s="14" t="n">
        <v>112.248</v>
      </c>
      <c r="F16" s="14" t="n">
        <v>112.145</v>
      </c>
      <c r="G16" s="14" t="n">
        <v>112.035</v>
      </c>
      <c r="H16" s="14" t="n">
        <v>111.955</v>
      </c>
      <c r="I16" s="14" t="n">
        <v>111.93</v>
      </c>
    </row>
    <row r="17">
      <c r="A17" s="20" t="inlineStr">
        <is>
          <t>خط 7</t>
        </is>
      </c>
      <c r="B17" s="14" t="n">
        <v>112.42</v>
      </c>
      <c r="C17" s="14" t="n">
        <v>112.366</v>
      </c>
      <c r="D17" s="14" t="n">
        <v>112.267</v>
      </c>
      <c r="E17" s="14" t="n">
        <v>112.155</v>
      </c>
      <c r="F17" s="14" t="n">
        <v>112.069</v>
      </c>
      <c r="G17" s="14" t="n">
        <v>112.036</v>
      </c>
      <c r="H17" s="14" t="n">
        <v>112.056</v>
      </c>
      <c r="I17" s="14" t="n">
        <v>112.106</v>
      </c>
    </row>
    <row r="18">
      <c r="A18" s="20" t="inlineStr">
        <is>
          <t>خط 8</t>
        </is>
      </c>
      <c r="B18" s="14" t="n">
        <v>112.388</v>
      </c>
      <c r="C18" s="14" t="n">
        <v>112.276</v>
      </c>
      <c r="D18" s="14" t="n">
        <v>112.184</v>
      </c>
      <c r="E18" s="14" t="n">
        <v>112.142</v>
      </c>
      <c r="F18" s="14" t="n">
        <v>112.156</v>
      </c>
      <c r="G18" s="14" t="n">
        <v>112.204</v>
      </c>
      <c r="H18" s="14" t="n">
        <v>112.25</v>
      </c>
      <c r="I18" s="14" t="n">
        <v>112.259</v>
      </c>
    </row>
    <row r="19"/>
    <row r="20" ht="22" customHeight="1">
      <c r="A20" s="5" t="inlineStr">
        <is>
          <t>متوسط منسوب كل مربع (م)</t>
        </is>
      </c>
      <c r="B20" s="6" t="n"/>
      <c r="C20" s="6" t="n"/>
      <c r="D20" s="6" t="n"/>
      <c r="E20" s="6" t="n"/>
      <c r="F20" s="6" t="n"/>
      <c r="G20" s="6" t="n"/>
      <c r="H20" s="6" t="n"/>
    </row>
    <row r="21">
      <c r="A21" s="17" t="inlineStr"/>
      <c r="B21" s="18" t="inlineStr">
        <is>
          <t>A-B</t>
        </is>
      </c>
      <c r="C21" s="18" t="inlineStr">
        <is>
          <t>B-C</t>
        </is>
      </c>
      <c r="D21" s="18" t="inlineStr">
        <is>
          <t>C-D</t>
        </is>
      </c>
      <c r="E21" s="18" t="inlineStr">
        <is>
          <t>D-E</t>
        </is>
      </c>
      <c r="F21" s="18" t="inlineStr">
        <is>
          <t>E-F</t>
        </is>
      </c>
      <c r="G21" s="18" t="inlineStr">
        <is>
          <t>F-G</t>
        </is>
      </c>
      <c r="H21" s="18" t="inlineStr">
        <is>
          <t>G-H</t>
        </is>
      </c>
    </row>
    <row r="22">
      <c r="A22" s="20" t="inlineStr">
        <is>
          <t>1-2</t>
        </is>
      </c>
      <c r="B22" s="23">
        <f>AVERAGE(B11,C11,B12,C12)</f>
        <v/>
      </c>
      <c r="C22" s="23">
        <f>AVERAGE(C11,D11,C12,D12)</f>
        <v/>
      </c>
      <c r="D22" s="23">
        <f>AVERAGE(D11,E11,D12,E12)</f>
        <v/>
      </c>
      <c r="E22" s="23">
        <f>AVERAGE(E11,F11,E12,F12)</f>
        <v/>
      </c>
      <c r="F22" s="23">
        <f>AVERAGE(F11,G11,F12,G12)</f>
        <v/>
      </c>
      <c r="G22" s="23">
        <f>AVERAGE(G11,H11,G12,H12)</f>
        <v/>
      </c>
      <c r="H22" s="23">
        <f>AVERAGE(H11,I11,H12,I12)</f>
        <v/>
      </c>
    </row>
    <row r="23">
      <c r="A23" s="20" t="inlineStr">
        <is>
          <t>2-3</t>
        </is>
      </c>
      <c r="B23" s="23">
        <f>AVERAGE(B12,C12,B13,C13)</f>
        <v/>
      </c>
      <c r="C23" s="23">
        <f>AVERAGE(C12,D12,C13,D13)</f>
        <v/>
      </c>
      <c r="D23" s="23">
        <f>AVERAGE(D12,E12,D13,E13)</f>
        <v/>
      </c>
      <c r="E23" s="23">
        <f>AVERAGE(E12,F12,E13,F13)</f>
        <v/>
      </c>
      <c r="F23" s="23">
        <f>AVERAGE(F12,G12,F13,G13)</f>
        <v/>
      </c>
      <c r="G23" s="23">
        <f>AVERAGE(G12,H12,G13,H13)</f>
        <v/>
      </c>
      <c r="H23" s="23">
        <f>AVERAGE(H12,I12,H13,I13)</f>
        <v/>
      </c>
    </row>
    <row r="24">
      <c r="A24" s="20" t="inlineStr">
        <is>
          <t>3-4</t>
        </is>
      </c>
      <c r="B24" s="23">
        <f>AVERAGE(B13,C13,B14,C14)</f>
        <v/>
      </c>
      <c r="C24" s="23">
        <f>AVERAGE(C13,D13,C14,D14)</f>
        <v/>
      </c>
      <c r="D24" s="23">
        <f>AVERAGE(D13,E13,D14,E14)</f>
        <v/>
      </c>
      <c r="E24" s="23">
        <f>AVERAGE(E13,F13,E14,F14)</f>
        <v/>
      </c>
      <c r="F24" s="23">
        <f>AVERAGE(F13,G13,F14,G14)</f>
        <v/>
      </c>
      <c r="G24" s="23">
        <f>AVERAGE(G13,H13,G14,H14)</f>
        <v/>
      </c>
      <c r="H24" s="23">
        <f>AVERAGE(H13,I13,H14,I14)</f>
        <v/>
      </c>
    </row>
    <row r="25">
      <c r="A25" s="20" t="inlineStr">
        <is>
          <t>4-5</t>
        </is>
      </c>
      <c r="B25" s="23">
        <f>AVERAGE(B14,C14,B15,C15)</f>
        <v/>
      </c>
      <c r="C25" s="23">
        <f>AVERAGE(C14,D14,C15,D15)</f>
        <v/>
      </c>
      <c r="D25" s="23">
        <f>AVERAGE(D14,E14,D15,E15)</f>
        <v/>
      </c>
      <c r="E25" s="23">
        <f>AVERAGE(E14,F14,E15,F15)</f>
        <v/>
      </c>
      <c r="F25" s="23">
        <f>AVERAGE(F14,G14,F15,G15)</f>
        <v/>
      </c>
      <c r="G25" s="23">
        <f>AVERAGE(G14,H14,G15,H15)</f>
        <v/>
      </c>
      <c r="H25" s="23">
        <f>AVERAGE(H14,I14,H15,I15)</f>
        <v/>
      </c>
    </row>
    <row r="26">
      <c r="A26" s="20" t="inlineStr">
        <is>
          <t>5-6</t>
        </is>
      </c>
      <c r="B26" s="23">
        <f>AVERAGE(B15,C15,B16,C16)</f>
        <v/>
      </c>
      <c r="C26" s="23">
        <f>AVERAGE(C15,D15,C16,D16)</f>
        <v/>
      </c>
      <c r="D26" s="23">
        <f>AVERAGE(D15,E15,D16,E16)</f>
        <v/>
      </c>
      <c r="E26" s="23">
        <f>AVERAGE(E15,F15,E16,F16)</f>
        <v/>
      </c>
      <c r="F26" s="23">
        <f>AVERAGE(F15,G15,F16,G16)</f>
        <v/>
      </c>
      <c r="G26" s="23">
        <f>AVERAGE(G15,H15,G16,H16)</f>
        <v/>
      </c>
      <c r="H26" s="23">
        <f>AVERAGE(H15,I15,H16,I16)</f>
        <v/>
      </c>
    </row>
    <row r="27">
      <c r="A27" s="20" t="inlineStr">
        <is>
          <t>6-7</t>
        </is>
      </c>
      <c r="B27" s="23">
        <f>AVERAGE(B16,C16,B17,C17)</f>
        <v/>
      </c>
      <c r="C27" s="23">
        <f>AVERAGE(C16,D16,C17,D17)</f>
        <v/>
      </c>
      <c r="D27" s="23">
        <f>AVERAGE(D16,E16,D17,E17)</f>
        <v/>
      </c>
      <c r="E27" s="23">
        <f>AVERAGE(E16,F16,E17,F17)</f>
        <v/>
      </c>
      <c r="F27" s="23">
        <f>AVERAGE(F16,G16,F17,G17)</f>
        <v/>
      </c>
      <c r="G27" s="23">
        <f>AVERAGE(G16,H16,G17,H17)</f>
        <v/>
      </c>
      <c r="H27" s="23">
        <f>AVERAGE(H16,I16,H17,I17)</f>
        <v/>
      </c>
    </row>
    <row r="28">
      <c r="A28" s="20" t="inlineStr">
        <is>
          <t>7-8</t>
        </is>
      </c>
      <c r="B28" s="23">
        <f>AVERAGE(B17,C17,B18,C18)</f>
        <v/>
      </c>
      <c r="C28" s="23">
        <f>AVERAGE(C17,D17,C18,D18)</f>
        <v/>
      </c>
      <c r="D28" s="23">
        <f>AVERAGE(D17,E17,D18,E18)</f>
        <v/>
      </c>
      <c r="E28" s="23">
        <f>AVERAGE(E17,F17,E18,F18)</f>
        <v/>
      </c>
      <c r="F28" s="23">
        <f>AVERAGE(F17,G17,F18,G18)</f>
        <v/>
      </c>
      <c r="G28" s="23">
        <f>AVERAGE(G17,H17,G18,H18)</f>
        <v/>
      </c>
      <c r="H28" s="23">
        <f>AVERAGE(H17,I17,H18,I18)</f>
        <v/>
      </c>
    </row>
    <row r="29"/>
    <row r="30" ht="22" customHeight="1">
      <c r="A30" s="5" t="inlineStr">
        <is>
          <t>حجم كل مربع (م³): موجب = ردم، سالب = قطع</t>
        </is>
      </c>
      <c r="B30" s="6" t="n"/>
      <c r="C30" s="6" t="n"/>
      <c r="D30" s="6" t="n"/>
      <c r="E30" s="6" t="n"/>
      <c r="F30" s="6" t="n"/>
      <c r="G30" s="6" t="n"/>
      <c r="H30" s="6" t="n"/>
    </row>
    <row r="31">
      <c r="A31" s="17" t="inlineStr"/>
      <c r="B31" s="18" t="inlineStr">
        <is>
          <t>A-B</t>
        </is>
      </c>
      <c r="C31" s="18" t="inlineStr">
        <is>
          <t>B-C</t>
        </is>
      </c>
      <c r="D31" s="18" t="inlineStr">
        <is>
          <t>C-D</t>
        </is>
      </c>
      <c r="E31" s="18" t="inlineStr">
        <is>
          <t>D-E</t>
        </is>
      </c>
      <c r="F31" s="18" t="inlineStr">
        <is>
          <t>E-F</t>
        </is>
      </c>
      <c r="G31" s="18" t="inlineStr">
        <is>
          <t>F-G</t>
        </is>
      </c>
      <c r="H31" s="18" t="inlineStr">
        <is>
          <t>G-H</t>
        </is>
      </c>
    </row>
    <row r="32">
      <c r="A32" s="20" t="inlineStr">
        <is>
          <t>1-2</t>
        </is>
      </c>
      <c r="B32" s="15">
        <f>($B$7-B22)*$B$5*$B$6</f>
        <v/>
      </c>
      <c r="C32" s="15">
        <f>($B$7-C22)*$B$5*$B$6</f>
        <v/>
      </c>
      <c r="D32" s="15">
        <f>($B$7-D22)*$B$5*$B$6</f>
        <v/>
      </c>
      <c r="E32" s="15">
        <f>($B$7-E22)*$B$5*$B$6</f>
        <v/>
      </c>
      <c r="F32" s="15">
        <f>($B$7-F22)*$B$5*$B$6</f>
        <v/>
      </c>
      <c r="G32" s="15">
        <f>($B$7-G22)*$B$5*$B$6</f>
        <v/>
      </c>
      <c r="H32" s="15">
        <f>($B$7-H22)*$B$5*$B$6</f>
        <v/>
      </c>
    </row>
    <row r="33">
      <c r="A33" s="20" t="inlineStr">
        <is>
          <t>2-3</t>
        </is>
      </c>
      <c r="B33" s="15">
        <f>($B$7-B23)*$B$5*$B$6</f>
        <v/>
      </c>
      <c r="C33" s="15">
        <f>($B$7-C23)*$B$5*$B$6</f>
        <v/>
      </c>
      <c r="D33" s="15">
        <f>($B$7-D23)*$B$5*$B$6</f>
        <v/>
      </c>
      <c r="E33" s="15">
        <f>($B$7-E23)*$B$5*$B$6</f>
        <v/>
      </c>
      <c r="F33" s="15">
        <f>($B$7-F23)*$B$5*$B$6</f>
        <v/>
      </c>
      <c r="G33" s="15">
        <f>($B$7-G23)*$B$5*$B$6</f>
        <v/>
      </c>
      <c r="H33" s="15">
        <f>($B$7-H23)*$B$5*$B$6</f>
        <v/>
      </c>
    </row>
    <row r="34">
      <c r="A34" s="20" t="inlineStr">
        <is>
          <t>3-4</t>
        </is>
      </c>
      <c r="B34" s="15">
        <f>($B$7-B24)*$B$5*$B$6</f>
        <v/>
      </c>
      <c r="C34" s="15">
        <f>($B$7-C24)*$B$5*$B$6</f>
        <v/>
      </c>
      <c r="D34" s="15">
        <f>($B$7-D24)*$B$5*$B$6</f>
        <v/>
      </c>
      <c r="E34" s="15">
        <f>($B$7-E24)*$B$5*$B$6</f>
        <v/>
      </c>
      <c r="F34" s="15">
        <f>($B$7-F24)*$B$5*$B$6</f>
        <v/>
      </c>
      <c r="G34" s="15">
        <f>($B$7-G24)*$B$5*$B$6</f>
        <v/>
      </c>
      <c r="H34" s="15">
        <f>($B$7-H24)*$B$5*$B$6</f>
        <v/>
      </c>
    </row>
    <row r="35">
      <c r="A35" s="20" t="inlineStr">
        <is>
          <t>4-5</t>
        </is>
      </c>
      <c r="B35" s="15">
        <f>($B$7-B25)*$B$5*$B$6</f>
        <v/>
      </c>
      <c r="C35" s="15">
        <f>($B$7-C25)*$B$5*$B$6</f>
        <v/>
      </c>
      <c r="D35" s="15">
        <f>($B$7-D25)*$B$5*$B$6</f>
        <v/>
      </c>
      <c r="E35" s="15">
        <f>($B$7-E25)*$B$5*$B$6</f>
        <v/>
      </c>
      <c r="F35" s="15">
        <f>($B$7-F25)*$B$5*$B$6</f>
        <v/>
      </c>
      <c r="G35" s="15">
        <f>($B$7-G25)*$B$5*$B$6</f>
        <v/>
      </c>
      <c r="H35" s="15">
        <f>($B$7-H25)*$B$5*$B$6</f>
        <v/>
      </c>
    </row>
    <row r="36">
      <c r="A36" s="20" t="inlineStr">
        <is>
          <t>5-6</t>
        </is>
      </c>
      <c r="B36" s="15">
        <f>($B$7-B26)*$B$5*$B$6</f>
        <v/>
      </c>
      <c r="C36" s="15">
        <f>($B$7-C26)*$B$5*$B$6</f>
        <v/>
      </c>
      <c r="D36" s="15">
        <f>($B$7-D26)*$B$5*$B$6</f>
        <v/>
      </c>
      <c r="E36" s="15">
        <f>($B$7-E26)*$B$5*$B$6</f>
        <v/>
      </c>
      <c r="F36" s="15">
        <f>($B$7-F26)*$B$5*$B$6</f>
        <v/>
      </c>
      <c r="G36" s="15">
        <f>($B$7-G26)*$B$5*$B$6</f>
        <v/>
      </c>
      <c r="H36" s="15">
        <f>($B$7-H26)*$B$5*$B$6</f>
        <v/>
      </c>
    </row>
    <row r="37">
      <c r="A37" s="20" t="inlineStr">
        <is>
          <t>6-7</t>
        </is>
      </c>
      <c r="B37" s="15">
        <f>($B$7-B27)*$B$5*$B$6</f>
        <v/>
      </c>
      <c r="C37" s="15">
        <f>($B$7-C27)*$B$5*$B$6</f>
        <v/>
      </c>
      <c r="D37" s="15">
        <f>($B$7-D27)*$B$5*$B$6</f>
        <v/>
      </c>
      <c r="E37" s="15">
        <f>($B$7-E27)*$B$5*$B$6</f>
        <v/>
      </c>
      <c r="F37" s="15">
        <f>($B$7-F27)*$B$5*$B$6</f>
        <v/>
      </c>
      <c r="G37" s="15">
        <f>($B$7-G27)*$B$5*$B$6</f>
        <v/>
      </c>
      <c r="H37" s="15">
        <f>($B$7-H27)*$B$5*$B$6</f>
        <v/>
      </c>
    </row>
    <row r="38">
      <c r="A38" s="20" t="inlineStr">
        <is>
          <t>7-8</t>
        </is>
      </c>
      <c r="B38" s="15">
        <f>($B$7-B28)*$B$5*$B$6</f>
        <v/>
      </c>
      <c r="C38" s="15">
        <f>($B$7-C28)*$B$5*$B$6</f>
        <v/>
      </c>
      <c r="D38" s="15">
        <f>($B$7-D28)*$B$5*$B$6</f>
        <v/>
      </c>
      <c r="E38" s="15">
        <f>($B$7-E28)*$B$5*$B$6</f>
        <v/>
      </c>
      <c r="F38" s="15">
        <f>($B$7-F28)*$B$5*$B$6</f>
        <v/>
      </c>
      <c r="G38" s="15">
        <f>($B$7-G28)*$B$5*$B$6</f>
        <v/>
      </c>
      <c r="H38" s="15">
        <f>($B$7-H28)*$B$5*$B$6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2:L2"/>
    <mergeCell ref="A30:H30"/>
    <mergeCell ref="A20:H20"/>
    <mergeCell ref="A4:D4"/>
    <mergeCell ref="A1:L1"/>
    <mergeCell ref="A9:I9"/>
  </mergeCells>
  <conditionalFormatting sqref="B32:H38">
    <cfRule type="expression" priority="1" dxfId="0">
      <formula>B32&lt;0</formula>
    </cfRule>
    <cfRule type="expression" priority="2" dxfId="1">
      <formula>B32&gt;0</formula>
    </cfRule>
  </conditionalFormatting>
  <dataValidations count="3">
    <dataValidation sqref="B5:B6" showDropDown="0" showInputMessage="0" showErrorMessage="1" allowBlank="1" errorTitle="Sheetaky" error="أدخل رقمًا بين 0.01 و 10000" type="decimal" operator="between">
      <formula1>0.01</formula1>
      <formula2>10000</formula2>
    </dataValidation>
    <dataValidation sqref="B7" showDropDown="0" showInputMessage="0" showErrorMessage="1" allowBlank="1" errorTitle="Sheetaky" error="أدخل رقمًا بين -1000 و 100000" type="decimal" operator="between">
      <formula1>-1000</formula1>
      <formula2>100000</formula2>
    </dataValidation>
    <dataValidation sqref="B11:I18" showDropDown="0" showInputMessage="0" showErrorMessage="1" allowBlank="1" errorTitle="Sheetaky" error="أدخل رقمًا بين -1000 و 100000" type="decimal" operator="between">
      <formula1>-1000</formula1>
      <formula2>100000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3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حجم الحفر والردم بطريقة الشبكة (مناسيب النقاط)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45" customHeight="1">
      <c r="A5" s="24" t="inlineStr">
        <is>
          <t>يحسب الشيت حجوم الحفر والردم لقطعة أرض مرفوعة بشبكة مربعات أو مستطيلات: لكل خلية متوسط مناسيب زواياها الأربع يُقارن بمنسوب التصميم، فيظهر الحجم، ثم يجمع القطع والردم، ويعطي منسوب التسوية المتوازن الذي يجعل القطع مساويًا للردم.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20" customHeight="1">
      <c r="A8" s="25" t="n">
        <v>1</v>
      </c>
      <c r="B8" s="24" t="inlineStr">
        <is>
          <t>اكتب بُعدي الشبكة ومنسوب التسوية التصميمي.</t>
        </is>
      </c>
    </row>
    <row r="9" ht="20" customHeight="1">
      <c r="A9" s="25" t="n">
        <v>2</v>
      </c>
      <c r="B9" s="24" t="inlineStr">
        <is>
          <t>اكتب مناسيب الأرض عند تقاطعات الشبكة 8 × 8 (7 × 7 خلايا).</t>
        </is>
      </c>
    </row>
    <row r="10" ht="20" customHeight="1">
      <c r="A10" s="25" t="n">
        <v>3</v>
      </c>
      <c r="B10" s="24" t="inlineStr">
        <is>
          <t>اقرأ إجمالي القطع والردم والصافي، وجرّب منسوب التسوية المتوازن لتقليل النقل.</t>
        </is>
      </c>
    </row>
    <row r="11"/>
    <row r="12" ht="22" customHeight="1">
      <c r="A12" s="5" t="inlineStr">
        <is>
          <t>دليل الألوان</t>
        </is>
      </c>
      <c r="B12" s="6" t="n"/>
    </row>
    <row r="13">
      <c r="A13" s="26" t="inlineStr"/>
      <c r="B13" s="24" t="inlineStr">
        <is>
          <t>خلية إدخال: اكتب أو اختر قيمتك هنا (خط أزرق على خلفية صفراء).</t>
        </is>
      </c>
    </row>
    <row r="14">
      <c r="A14" s="27" t="inlineStr"/>
      <c r="B14" s="24" t="inlineStr">
        <is>
          <t>خلية محسوبة: معادلة تلقائية، محمية من المسح بالخطأ.</t>
        </is>
      </c>
    </row>
    <row r="15">
      <c r="A15" s="17" t="inlineStr"/>
      <c r="B15" s="24" t="inlineStr">
        <is>
          <t>عناوين الجداول والأقسام.</t>
        </is>
      </c>
    </row>
    <row r="16"/>
    <row r="17" ht="22" customHeight="1">
      <c r="A17" s="5" t="inlineStr">
        <is>
          <t>ملاحظات مهمة</t>
        </is>
      </c>
      <c r="B17" s="6" t="n"/>
    </row>
    <row r="18" ht="20" customHeight="1">
      <c r="A18" s="28" t="inlineStr">
        <is>
          <t>•</t>
        </is>
      </c>
      <c r="B18" s="29" t="inlineStr">
        <is>
          <t>الطريقة تفترض أن سطح كل خلية مستوٍ يمر بمتوسط زواياها؛ كلما صغرت الشبكة زادت الدقة.</t>
        </is>
      </c>
    </row>
    <row r="19" ht="20" customHeight="1">
      <c r="A19" s="28" t="inlineStr">
        <is>
          <t>•</t>
        </is>
      </c>
      <c r="B19" s="29" t="inlineStr">
        <is>
          <t>الحجوم لا تشمل معامل انتفاخ التربة أو انكماشها؛ ضعه في حساباتك اللاحقة.</t>
        </is>
      </c>
    </row>
    <row r="20" ht="20" customHeight="1">
      <c r="A20" s="28" t="inlineStr">
        <is>
          <t>•</t>
        </is>
      </c>
      <c r="B20" s="29" t="inlineStr">
        <is>
          <t>لأرض بشبكة أكبر أو أصغر أنشئ نسخة مماثلة أو استخدم شيت القطاعات.</t>
        </is>
      </c>
    </row>
    <row r="21" ht="20" customHeight="1">
      <c r="A21" s="28" t="inlineStr">
        <is>
          <t>•</t>
        </is>
      </c>
      <c r="B21" s="29" t="inlineStr">
        <is>
          <t>الأوراق محمية بدون كلمة مرور لحماية المعادلات. لإلغاء الحماية: مراجعة ← إلغاء حماية الورقة.</t>
        </is>
      </c>
    </row>
    <row r="22" ht="20" customHeight="1">
      <c r="A22" s="28" t="inlineStr">
        <is>
          <t>•</t>
        </is>
      </c>
      <c r="B22" s="29" t="inlineStr">
        <is>
          <t>البيانات الموجودة مثال توضيحي، امسحها واكتب بياناتك في الخلايا الصفراء فقط.</t>
        </is>
      </c>
    </row>
    <row r="23" ht="20" customHeight="1">
      <c r="A23" s="28" t="inlineStr">
        <is>
          <t>•</t>
        </is>
      </c>
      <c r="B23" s="29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:B1"/>
    <mergeCell ref="A17:B17"/>
    <mergeCell ref="A12:B1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GRD</dc:title>
  <dcterms:created xmlns:dcterms="http://purl.org/dc/terms/" xmlns:xsi="http://www.w3.org/2001/XMLSchema-instance" xsi:type="dcterms:W3CDTF">2026-10-23T01:06:18Z</dcterms:created>
  <dcterms:modified xmlns:dcterms="http://purl.org/dc/terms/" xmlns:xsi="http://www.w3.org/2001/XMLSchema-instance" xsi:type="dcterms:W3CDTF">2026-10-23T01:06:18Z</dcterms:modified>
</cp:coreProperties>
</file>