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dy Planner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4F7288"/>
      <sz val="9"/>
    </font>
    <font>
      <name val="Calibri"/>
      <b val="1"/>
      <color rgb="0004405F"/>
      <sz val="11"/>
    </font>
    <font>
      <name val="Calibri"/>
      <b val="1"/>
      <color rgb="000C2A3C"/>
      <sz val="10"/>
    </font>
    <font>
      <name val="Calibri"/>
      <color rgb="001F4FB5"/>
      <sz val="10"/>
    </font>
    <font>
      <name val="Calibri"/>
      <b val="1"/>
      <color rgb="00FFFFFF"/>
      <sz val="10"/>
    </font>
    <font>
      <name val="Calibri"/>
      <color rgb="000C2A3C"/>
      <sz val="10"/>
    </font>
    <font>
      <name val="Calibri"/>
      <color rgb="00EEF7FC"/>
      <sz val="8"/>
    </font>
    <font>
      <name val="Calibri"/>
      <b val="1"/>
      <color rgb="00FFFFFF"/>
      <sz val="9"/>
    </font>
    <font>
      <name val="Calibri"/>
      <b val="1"/>
      <color rgb="00FACC15"/>
      <sz val="18"/>
    </font>
    <font>
      <name val="Calibri"/>
      <b val="1"/>
      <color rgb="004F7288"/>
      <sz val="9"/>
    </font>
    <font>
      <name val="Calibri"/>
      <b val="1"/>
      <color rgb="00075985"/>
      <sz val="18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ACC15"/>
      <sz val="10"/>
    </font>
  </fonts>
  <fills count="10">
    <fill>
      <patternFill/>
    </fill>
    <fill>
      <patternFill patternType="gray125"/>
    </fill>
    <fill>
      <patternFill patternType="solid">
        <fgColor rgb="00EEF7FC"/>
      </patternFill>
    </fill>
    <fill>
      <patternFill patternType="solid">
        <fgColor rgb="00075985"/>
      </patternFill>
    </fill>
    <fill>
      <patternFill patternType="solid">
        <fgColor rgb="00FACC15"/>
      </patternFill>
    </fill>
    <fill>
      <patternFill patternType="solid">
        <fgColor rgb="00D3E9F5"/>
      </patternFill>
    </fill>
    <fill>
      <patternFill patternType="solid">
        <fgColor rgb="00FFF6C9"/>
      </patternFill>
    </fill>
    <fill>
      <patternFill patternType="solid">
        <fgColor rgb="00DDEEF8"/>
      </patternFill>
    </fill>
    <fill>
      <patternFill patternType="solid">
        <fgColor rgb="00BFE0F2"/>
      </patternFill>
    </fill>
    <fill>
      <patternFill patternType="solid">
        <fgColor rgb="0004405F"/>
      </patternFill>
    </fill>
  </fills>
  <borders count="4">
    <border>
      <left/>
      <right/>
      <top/>
      <bottom/>
      <diagonal/>
    </border>
    <border>
      <left style="thin">
        <color rgb="00A9CFE3"/>
      </left>
      <right style="thin">
        <color rgb="00A9CFE3"/>
      </right>
      <top style="thin">
        <color rgb="00A9CFE3"/>
      </top>
      <bottom style="thin">
        <color rgb="00A9CFE3"/>
      </bottom>
    </border>
    <border>
      <top style="medium">
        <color rgb="00FACC15"/>
      </top>
    </border>
    <border/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3" fillId="5" borderId="0" applyAlignment="1" pivotButton="0" quotePrefix="0" xfId="0">
      <alignment horizontal="left" vertical="center" wrapText="1" readingOrder="1"/>
    </xf>
    <xf numFmtId="0" fontId="0" fillId="5" borderId="0" pivotButton="0" quotePrefix="0" xfId="0"/>
    <xf numFmtId="0" fontId="4" fillId="2" borderId="1" applyAlignment="1" pivotButton="0" quotePrefix="0" xfId="0">
      <alignment horizontal="left" vertical="center" wrapText="1" readingOrder="1"/>
    </xf>
    <xf numFmtId="0" fontId="0" fillId="0" borderId="1" pivotButton="0" quotePrefix="0" xfId="0"/>
    <xf numFmtId="164" fontId="5" fillId="6" borderId="1" applyAlignment="1" applyProtection="1" pivotButton="0" quotePrefix="0" xfId="0">
      <alignment horizontal="center" vertical="center" wrapText="1" readingOrder="1"/>
      <protection locked="0" hidden="0"/>
    </xf>
    <xf numFmtId="165" fontId="5" fillId="6" borderId="1" applyAlignment="1" applyProtection="1" pivotButton="0" quotePrefix="0" xfId="0">
      <alignment horizontal="center" vertical="center" wrapText="1" readingOrder="1"/>
      <protection locked="0" hidden="0"/>
    </xf>
    <xf numFmtId="0" fontId="6" fillId="3" borderId="1" applyAlignment="1" pivotButton="0" quotePrefix="0" xfId="0">
      <alignment horizontal="center" vertical="center" wrapText="1" readingOrder="1"/>
    </xf>
    <xf numFmtId="0" fontId="5" fillId="6" borderId="1" applyAlignment="1" applyProtection="1" pivotButton="0" quotePrefix="0" xfId="0">
      <alignment horizontal="left" vertical="center" wrapText="1" readingOrder="1"/>
      <protection locked="0" hidden="0"/>
    </xf>
    <xf numFmtId="1" fontId="5" fillId="6" borderId="1" applyAlignment="1" applyProtection="1" pivotButton="0" quotePrefix="0" xfId="0">
      <alignment horizontal="center" vertical="center" wrapText="1" readingOrder="1"/>
      <protection locked="0" hidden="0"/>
    </xf>
    <xf numFmtId="165" fontId="7" fillId="7" borderId="1" applyAlignment="1" pivotButton="0" quotePrefix="0" xfId="0">
      <alignment horizontal="center" vertical="center" wrapText="1" readingOrder="1"/>
    </xf>
    <xf numFmtId="1" fontId="7" fillId="7" borderId="1" applyAlignment="1" pivotButton="0" quotePrefix="0" xfId="0">
      <alignment horizontal="center" vertical="center" wrapText="1" readingOrder="1"/>
    </xf>
    <xf numFmtId="2" fontId="7" fillId="7" borderId="1" applyAlignment="1" pivotButton="0" quotePrefix="0" xfId="0">
      <alignment horizontal="center" vertical="center" wrapText="1" readingOrder="1"/>
    </xf>
    <xf numFmtId="1" fontId="4" fillId="7" borderId="1" applyAlignment="1" pivotButton="0" quotePrefix="0" xfId="0">
      <alignment horizontal="center" vertical="center" wrapText="1" readingOrder="1"/>
    </xf>
    <xf numFmtId="0" fontId="4" fillId="7" borderId="1" applyAlignment="1" pivotButton="0" quotePrefix="0" xfId="0">
      <alignment horizontal="center" vertical="center" wrapText="1" readingOrder="1"/>
    </xf>
    <xf numFmtId="0" fontId="8" fillId="0" borderId="0" pivotButton="0" quotePrefix="0" xfId="0"/>
    <xf numFmtId="0" fontId="4" fillId="8" borderId="1" applyAlignment="1" pivotButton="0" quotePrefix="0" xfId="0">
      <alignment horizontal="left" vertical="center" wrapText="1" readingOrder="1"/>
    </xf>
    <xf numFmtId="0" fontId="4" fillId="8" borderId="1" applyAlignment="1" pivotButton="0" quotePrefix="0" xfId="0">
      <alignment horizontal="center" vertical="center" wrapText="1" readingOrder="1"/>
    </xf>
    <xf numFmtId="165" fontId="4" fillId="8" borderId="1" applyAlignment="1" pivotButton="0" quotePrefix="0" xfId="0">
      <alignment horizontal="center" vertical="center" wrapText="1" readingOrder="1"/>
    </xf>
    <xf numFmtId="2" fontId="4" fillId="8" borderId="1" applyAlignment="1" pivotButton="0" quotePrefix="0" xfId="0">
      <alignment horizontal="center" vertical="center" wrapText="1" readingOrder="1"/>
    </xf>
    <xf numFmtId="0" fontId="9" fillId="9" borderId="2" applyAlignment="1" pivotButton="0" quotePrefix="0" xfId="0">
      <alignment horizontal="center" vertical="center" wrapText="1" readingOrder="1"/>
    </xf>
    <xf numFmtId="0" fontId="0" fillId="9" borderId="2" pivotButton="0" quotePrefix="0" xfId="0"/>
    <xf numFmtId="0" fontId="11" fillId="5" borderId="2" applyAlignment="1" pivotButton="0" quotePrefix="0" xfId="0">
      <alignment horizontal="center" vertical="center" wrapText="1" readingOrder="1"/>
    </xf>
    <xf numFmtId="0" fontId="0" fillId="5" borderId="2" pivotButton="0" quotePrefix="0" xfId="0"/>
    <xf numFmtId="0" fontId="10" fillId="3" borderId="3" applyAlignment="1" pivotButton="0" quotePrefix="0" xfId="0">
      <alignment horizontal="center" vertical="center" wrapText="1" readingOrder="1"/>
    </xf>
    <xf numFmtId="0" fontId="0" fillId="3" borderId="3" pivotButton="0" quotePrefix="0" xfId="0"/>
    <xf numFmtId="1" fontId="12" fillId="7" borderId="3" applyAlignment="1" pivotButton="0" quotePrefix="0" xfId="0">
      <alignment horizontal="center" vertical="center" wrapText="1" readingOrder="1"/>
    </xf>
    <xf numFmtId="0" fontId="0" fillId="7" borderId="3" pivotButton="0" quotePrefix="0" xfId="0"/>
    <xf numFmtId="165" fontId="12" fillId="7" borderId="3" applyAlignment="1" pivotButton="0" quotePrefix="0" xfId="0">
      <alignment horizontal="center" vertical="center" wrapText="1" readingOrder="1"/>
    </xf>
    <xf numFmtId="165" fontId="10" fillId="3" borderId="3" applyAlignment="1" pivotButton="0" quotePrefix="0" xfId="0">
      <alignment horizontal="center" vertical="center" wrapText="1" readingOrder="1"/>
    </xf>
    <xf numFmtId="0" fontId="3" fillId="8" borderId="1" applyAlignment="1" pivotButton="0" quotePrefix="0" xfId="0">
      <alignment horizontal="center" vertical="center" wrapText="1" readingOrder="1"/>
    </xf>
    <xf numFmtId="0" fontId="13" fillId="3" borderId="0" applyAlignment="1" pivotButton="0" quotePrefix="0" xfId="0">
      <alignment horizontal="center" vertical="center" wrapText="1" readingOrder="1"/>
    </xf>
    <xf numFmtId="0" fontId="14" fillId="9" borderId="0" applyAlignment="1" pivotButton="0" quotePrefix="0" xfId="0">
      <alignment horizontal="center" vertical="center" wrapText="1" readingOrder="1"/>
    </xf>
    <xf numFmtId="0" fontId="0" fillId="9" borderId="0" pivotButton="0" quotePrefix="0" xfId="0"/>
    <xf numFmtId="0" fontId="3" fillId="5" borderId="1" applyAlignment="1" pivotButton="0" quotePrefix="0" xfId="0">
      <alignment horizontal="left" vertical="center" wrapText="1" readingOrder="1"/>
    </xf>
    <xf numFmtId="0" fontId="0" fillId="5" borderId="1" pivotButton="0" quotePrefix="0" xfId="0"/>
    <xf numFmtId="0" fontId="7" fillId="0" borderId="1" applyAlignment="1" pivotButton="0" quotePrefix="0" xfId="0">
      <alignment horizontal="left" vertical="center" wrapText="1" readingOrder="1"/>
    </xf>
    <xf numFmtId="0" fontId="6" fillId="3" borderId="1" applyAlignment="1" pivotButton="0" quotePrefix="0" xfId="0">
      <alignment horizontal="left" vertical="center" wrapText="1" readingOrder="1"/>
    </xf>
    <xf numFmtId="0" fontId="7" fillId="7" borderId="1" applyAlignment="1" pivotButton="0" quotePrefix="0" xfId="0">
      <alignment horizontal="left" vertical="center" wrapText="1" readingOrder="1"/>
    </xf>
    <xf numFmtId="0" fontId="7" fillId="3" borderId="1" applyAlignment="1" pivotButton="0" quotePrefix="0" xfId="0">
      <alignment horizontal="left" vertical="center" wrapText="1" readingOrder="1"/>
    </xf>
    <xf numFmtId="0" fontId="15" fillId="0" borderId="0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4">
    <dxf>
      <font>
        <name val="Calibri"/>
        <b val="1"/>
        <color rgb="009A2B1F"/>
      </font>
      <fill>
        <patternFill patternType="solid">
          <fgColor rgb="00FDE0DC"/>
        </patternFill>
      </fill>
    </dxf>
    <dxf>
      <font>
        <name val="Calibri"/>
        <b val="1"/>
        <color rgb="008B1A1A"/>
      </font>
      <fill>
        <patternFill patternType="solid">
          <fgColor rgb="00F8C9C9"/>
        </patternFill>
      </fill>
    </dxf>
    <dxf>
      <font>
        <name val="Calibri"/>
        <b val="1"/>
        <color rgb="001D5E3A"/>
      </font>
      <fill>
        <patternFill patternType="solid">
          <fgColor rgb="00D9F0DF"/>
        </patternFill>
      </fill>
    </dxf>
    <dxf>
      <font>
        <name val="Calibri"/>
        <b val="1"/>
        <color rgb="00075985"/>
      </font>
      <fill>
        <patternFill patternType="solid">
          <fgColor rgb="00DDEEF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Done vs remaining per subject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'Study Planner'!E10</f>
            </strRef>
          </tx>
          <spPr>
            <a:solidFill xmlns:a="http://schemas.openxmlformats.org/drawingml/2006/main">
              <a:srgbClr val="075985"/>
            </a:solidFill>
            <a:ln xmlns:a="http://schemas.openxmlformats.org/drawingml/2006/main">
              <a:prstDash val="solid"/>
            </a:ln>
          </spPr>
          <cat>
            <numRef>
              <f>'Study Planner'!$A$11:$A$16</f>
            </numRef>
          </cat>
          <val>
            <numRef>
              <f>'Study Planner'!$E$11:$E$16</f>
            </numRef>
          </val>
        </ser>
        <ser>
          <idx val="1"/>
          <order val="1"/>
          <tx>
            <strRef>
              <f>'Study Planner'!F10</f>
            </strRef>
          </tx>
          <spPr>
            <a:solidFill xmlns:a="http://schemas.openxmlformats.org/drawingml/2006/main">
              <a:srgbClr val="FACC15"/>
            </a:solidFill>
            <a:ln xmlns:a="http://schemas.openxmlformats.org/drawingml/2006/main">
              <a:prstDash val="solid"/>
            </a:ln>
          </spPr>
          <cat>
            <numRef>
              <f>'Study Planner'!$A$11:$A$16</f>
            </numRef>
          </cat>
          <val>
            <numRef>
              <f>'Study Planner'!$F$11:$F$16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26</row>
      <rowOff>0</rowOff>
    </from>
    <ext cx="64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ACC15"/>
    <outlinePr summaryBelow="1" summaryRight="1"/>
    <pageSetUpPr fitToPage="1"/>
  </sheetPr>
  <dimension ref="A1:K45"/>
  <sheetViews>
    <sheetView showGridLines="0" rightToLeft="0" zoomScale="100"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0" customWidth="1" min="3" max="3"/>
    <col width="11" customWidth="1" min="4" max="4"/>
    <col width="11" customWidth="1" min="5" max="5"/>
    <col width="11" customWidth="1" min="6" max="6"/>
    <col width="10" customWidth="1" min="7" max="7"/>
    <col width="13" customWidth="1" min="8" max="8"/>
    <col width="12" customWidth="1" min="9" max="9"/>
    <col width="14" customWidth="1" min="10" max="10"/>
    <col hidden="1" width="13" customWidth="1" min="11" max="11"/>
  </cols>
  <sheetData>
    <row r="1" ht="40" customHeight="1">
      <c r="A1" s="1" t="inlineStr">
        <is>
          <t>Exam &amp; Study Planner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 ht="20" customHeight="1">
      <c r="A3" s="4" t="inlineStr">
        <is>
          <t>Enter your subjects and exam dates; it computes daily study hours and priorities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5">
      <c r="A5" s="6" t="inlineStr">
        <is>
          <t>Settings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</row>
    <row r="6">
      <c r="A6" s="8" t="inlineStr">
        <is>
          <t>Today</t>
        </is>
      </c>
      <c r="B6" s="9" t="n"/>
      <c r="C6" s="10" t="n">
        <v>46517</v>
      </c>
      <c r="D6" s="9" t="n"/>
      <c r="E6" s="5" t="n"/>
      <c r="F6" s="5" t="n"/>
      <c r="G6" s="5" t="n"/>
      <c r="H6" s="5" t="n"/>
      <c r="I6" s="5" t="n"/>
      <c r="J6" s="5" t="n"/>
    </row>
    <row r="7">
      <c r="A7" s="8" t="inlineStr">
        <is>
          <t>Hours available per day</t>
        </is>
      </c>
      <c r="B7" s="9" t="n"/>
      <c r="C7" s="11" t="n">
        <v>5</v>
      </c>
      <c r="D7" s="9" t="n"/>
      <c r="E7" s="5" t="n"/>
      <c r="F7" s="5" t="n"/>
      <c r="G7" s="5" t="n"/>
      <c r="H7" s="5" t="n"/>
      <c r="I7" s="5" t="n"/>
      <c r="J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>
      <c r="A9" s="6" t="inlineStr">
        <is>
          <t>Subjects</t>
        </is>
      </c>
      <c r="B9" s="7" t="n"/>
      <c r="C9" s="7" t="n"/>
      <c r="D9" s="7" t="n"/>
      <c r="E9" s="7" t="n"/>
      <c r="F9" s="7" t="n"/>
      <c r="G9" s="7" t="n"/>
      <c r="H9" s="7" t="n"/>
      <c r="I9" s="7" t="n"/>
      <c r="J9" s="7" t="n"/>
    </row>
    <row r="10" ht="34" customHeight="1">
      <c r="A10" s="12" t="inlineStr">
        <is>
          <t>Subject</t>
        </is>
      </c>
      <c r="B10" s="12" t="inlineStr">
        <is>
          <t>Exam date</t>
        </is>
      </c>
      <c r="C10" s="12" t="inlineStr">
        <is>
          <t>Difficulty</t>
        </is>
      </c>
      <c r="D10" s="12" t="inlineStr">
        <is>
          <t>Hours needed</t>
        </is>
      </c>
      <c r="E10" s="12" t="inlineStr">
        <is>
          <t>Hours done</t>
        </is>
      </c>
      <c r="F10" s="12" t="inlineStr">
        <is>
          <t>Remaining</t>
        </is>
      </c>
      <c r="G10" s="12" t="inlineStr">
        <is>
          <t>Days left</t>
        </is>
      </c>
      <c r="H10" s="12" t="inlineStr">
        <is>
          <t>Hours/day</t>
        </is>
      </c>
      <c r="I10" s="12" t="inlineStr">
        <is>
          <t>Priority</t>
        </is>
      </c>
      <c r="J10" s="12" t="inlineStr">
        <is>
          <t>Status</t>
        </is>
      </c>
    </row>
    <row r="11">
      <c r="A11" s="13" t="inlineStr">
        <is>
          <t>Mathematics</t>
        </is>
      </c>
      <c r="B11" s="10" t="n">
        <v>46540</v>
      </c>
      <c r="C11" s="14" t="n">
        <v>3</v>
      </c>
      <c r="D11" s="11" t="n">
        <v>40</v>
      </c>
      <c r="E11" s="11" t="n">
        <v>22</v>
      </c>
      <c r="F11" s="15">
        <f>IF(A11="","",MAX(0,D11-E11))</f>
        <v/>
      </c>
      <c r="G11" s="16">
        <f>IF(A11="","",B11-$C$6)</f>
        <v/>
      </c>
      <c r="H11" s="17">
        <f>IF(A11="","",IF(F11=0,0,F11/MAX(1,G11)))</f>
        <v/>
      </c>
      <c r="I11" s="18">
        <f>IF(A11="","",IF(F11=0,"",RANK(H11*C11,$K$11:$K$18)))</f>
        <v/>
      </c>
      <c r="J11" s="19">
        <f>IF(A11="","",IF(F11=0,"Done",IF(G11&lt;=0,"Overdue",IF(H11&gt;$C$7,"At risk","On track"))))</f>
        <v/>
      </c>
      <c r="K11" s="20">
        <f>IF(A11="",0,H11*C11)</f>
        <v/>
      </c>
    </row>
    <row r="12">
      <c r="A12" s="13" t="inlineStr">
        <is>
          <t>Physics</t>
        </is>
      </c>
      <c r="B12" s="10" t="n">
        <v>46543</v>
      </c>
      <c r="C12" s="14" t="n">
        <v>3</v>
      </c>
      <c r="D12" s="11" t="n">
        <v>35</v>
      </c>
      <c r="E12" s="11" t="n">
        <v>18</v>
      </c>
      <c r="F12" s="15">
        <f>IF(A12="","",MAX(0,D12-E12))</f>
        <v/>
      </c>
      <c r="G12" s="16">
        <f>IF(A12="","",B12-$C$6)</f>
        <v/>
      </c>
      <c r="H12" s="17">
        <f>IF(A12="","",IF(F12=0,0,F12/MAX(1,G12)))</f>
        <v/>
      </c>
      <c r="I12" s="18">
        <f>IF(A12="","",IF(F12=0,"",RANK(H12*C12,$K$11:$K$18)))</f>
        <v/>
      </c>
      <c r="J12" s="19">
        <f>IF(A12="","",IF(F12=0,"Done",IF(G12&lt;=0,"Overdue",IF(H12&gt;$C$7,"At risk","On track"))))</f>
        <v/>
      </c>
      <c r="K12" s="20">
        <f>IF(A12="",0,H12*C12)</f>
        <v/>
      </c>
    </row>
    <row r="13">
      <c r="A13" s="13" t="inlineStr">
        <is>
          <t>Chemistry</t>
        </is>
      </c>
      <c r="B13" s="10" t="n">
        <v>46547</v>
      </c>
      <c r="C13" s="14" t="n">
        <v>2</v>
      </c>
      <c r="D13" s="11" t="n">
        <v>30</v>
      </c>
      <c r="E13" s="11" t="n">
        <v>10</v>
      </c>
      <c r="F13" s="15">
        <f>IF(A13="","",MAX(0,D13-E13))</f>
        <v/>
      </c>
      <c r="G13" s="16">
        <f>IF(A13="","",B13-$C$6)</f>
        <v/>
      </c>
      <c r="H13" s="17">
        <f>IF(A13="","",IF(F13=0,0,F13/MAX(1,G13)))</f>
        <v/>
      </c>
      <c r="I13" s="18">
        <f>IF(A13="","",IF(F13=0,"",RANK(H13*C13,$K$11:$K$18)))</f>
        <v/>
      </c>
      <c r="J13" s="19">
        <f>IF(A13="","",IF(F13=0,"Done",IF(G13&lt;=0,"Overdue",IF(H13&gt;$C$7,"At risk","On track"))))</f>
        <v/>
      </c>
      <c r="K13" s="20">
        <f>IF(A13="",0,H13*C13)</f>
        <v/>
      </c>
    </row>
    <row r="14">
      <c r="A14" s="13" t="inlineStr">
        <is>
          <t>English</t>
        </is>
      </c>
      <c r="B14" s="10" t="n">
        <v>46550</v>
      </c>
      <c r="C14" s="14" t="n">
        <v>1</v>
      </c>
      <c r="D14" s="11" t="n">
        <v>20</v>
      </c>
      <c r="E14" s="11" t="n">
        <v>14</v>
      </c>
      <c r="F14" s="15">
        <f>IF(A14="","",MAX(0,D14-E14))</f>
        <v/>
      </c>
      <c r="G14" s="16">
        <f>IF(A14="","",B14-$C$6)</f>
        <v/>
      </c>
      <c r="H14" s="17">
        <f>IF(A14="","",IF(F14=0,0,F14/MAX(1,G14)))</f>
        <v/>
      </c>
      <c r="I14" s="18">
        <f>IF(A14="","",IF(F14=0,"",RANK(H14*C14,$K$11:$K$18)))</f>
        <v/>
      </c>
      <c r="J14" s="19">
        <f>IF(A14="","",IF(F14=0,"Done",IF(G14&lt;=0,"Overdue",IF(H14&gt;$C$7,"At risk","On track"))))</f>
        <v/>
      </c>
      <c r="K14" s="20">
        <f>IF(A14="",0,H14*C14)</f>
        <v/>
      </c>
    </row>
    <row r="15">
      <c r="A15" s="13" t="inlineStr">
        <is>
          <t>History</t>
        </is>
      </c>
      <c r="B15" s="10" t="n">
        <v>46553</v>
      </c>
      <c r="C15" s="14" t="n">
        <v>2</v>
      </c>
      <c r="D15" s="11" t="n">
        <v>25</v>
      </c>
      <c r="E15" s="11" t="n">
        <v>5</v>
      </c>
      <c r="F15" s="15">
        <f>IF(A15="","",MAX(0,D15-E15))</f>
        <v/>
      </c>
      <c r="G15" s="16">
        <f>IF(A15="","",B15-$C$6)</f>
        <v/>
      </c>
      <c r="H15" s="17">
        <f>IF(A15="","",IF(F15=0,0,F15/MAX(1,G15)))</f>
        <v/>
      </c>
      <c r="I15" s="18">
        <f>IF(A15="","",IF(F15=0,"",RANK(H15*C15,$K$11:$K$18)))</f>
        <v/>
      </c>
      <c r="J15" s="19">
        <f>IF(A15="","",IF(F15=0,"Done",IF(G15&lt;=0,"Overdue",IF(H15&gt;$C$7,"At risk","On track"))))</f>
        <v/>
      </c>
      <c r="K15" s="20">
        <f>IF(A15="",0,H15*C15)</f>
        <v/>
      </c>
    </row>
    <row r="16">
      <c r="A16" s="13" t="inlineStr">
        <is>
          <t>Arabic</t>
        </is>
      </c>
      <c r="B16" s="10" t="n">
        <v>46556</v>
      </c>
      <c r="C16" s="14" t="n">
        <v>1</v>
      </c>
      <c r="D16" s="11" t="n">
        <v>20</v>
      </c>
      <c r="E16" s="11" t="n">
        <v>4</v>
      </c>
      <c r="F16" s="15">
        <f>IF(A16="","",MAX(0,D16-E16))</f>
        <v/>
      </c>
      <c r="G16" s="16">
        <f>IF(A16="","",B16-$C$6)</f>
        <v/>
      </c>
      <c r="H16" s="17">
        <f>IF(A16="","",IF(F16=0,0,F16/MAX(1,G16)))</f>
        <v/>
      </c>
      <c r="I16" s="18">
        <f>IF(A16="","",IF(F16=0,"",RANK(H16*C16,$K$11:$K$18)))</f>
        <v/>
      </c>
      <c r="J16" s="19">
        <f>IF(A16="","",IF(F16=0,"Done",IF(G16&lt;=0,"Overdue",IF(H16&gt;$C$7,"At risk","On track"))))</f>
        <v/>
      </c>
      <c r="K16" s="20">
        <f>IF(A16="",0,H16*C16)</f>
        <v/>
      </c>
    </row>
    <row r="17">
      <c r="A17" s="13" t="n"/>
      <c r="B17" s="10" t="n"/>
      <c r="C17" s="14" t="n"/>
      <c r="D17" s="11" t="n"/>
      <c r="E17" s="11" t="n"/>
      <c r="F17" s="15">
        <f>IF(A17="","",MAX(0,D17-E17))</f>
        <v/>
      </c>
      <c r="G17" s="16">
        <f>IF(A17="","",B17-$C$6)</f>
        <v/>
      </c>
      <c r="H17" s="17">
        <f>IF(A17="","",IF(F17=0,0,F17/MAX(1,G17)))</f>
        <v/>
      </c>
      <c r="I17" s="18">
        <f>IF(A17="","",IF(F17=0,"",RANK(H17*C17,$K$11:$K$18)))</f>
        <v/>
      </c>
      <c r="J17" s="19">
        <f>IF(A17="","",IF(F17=0,"Done",IF(G17&lt;=0,"Overdue",IF(H17&gt;$C$7,"At risk","On track"))))</f>
        <v/>
      </c>
      <c r="K17" s="20">
        <f>IF(A17="",0,H17*C17)</f>
        <v/>
      </c>
    </row>
    <row r="18">
      <c r="A18" s="13" t="n"/>
      <c r="B18" s="10" t="n"/>
      <c r="C18" s="14" t="n"/>
      <c r="D18" s="11" t="n"/>
      <c r="E18" s="11" t="n"/>
      <c r="F18" s="15">
        <f>IF(A18="","",MAX(0,D18-E18))</f>
        <v/>
      </c>
      <c r="G18" s="16">
        <f>IF(A18="","",B18-$C$6)</f>
        <v/>
      </c>
      <c r="H18" s="17">
        <f>IF(A18="","",IF(F18=0,0,F18/MAX(1,G18)))</f>
        <v/>
      </c>
      <c r="I18" s="18">
        <f>IF(A18="","",IF(F18=0,"",RANK(H18*C18,$K$11:$K$18)))</f>
        <v/>
      </c>
      <c r="J18" s="19">
        <f>IF(A18="","",IF(F18=0,"Done",IF(G18&lt;=0,"Overdue",IF(H18&gt;$C$7,"At risk","On track"))))</f>
        <v/>
      </c>
      <c r="K18" s="20">
        <f>IF(A18="",0,H18*C18)</f>
        <v/>
      </c>
    </row>
    <row r="19">
      <c r="A19" s="21" t="inlineStr">
        <is>
          <t>Total</t>
        </is>
      </c>
      <c r="B19" s="22" t="inlineStr"/>
      <c r="C19" s="22" t="inlineStr"/>
      <c r="D19" s="23">
        <f>SUM(D11:D18)</f>
        <v/>
      </c>
      <c r="E19" s="23">
        <f>SUM(E11:E18)</f>
        <v/>
      </c>
      <c r="F19" s="23">
        <f>SUM(F11:F18)</f>
        <v/>
      </c>
      <c r="G19" s="22" t="inlineStr"/>
      <c r="H19" s="24">
        <f>SUM(H11:H18)</f>
        <v/>
      </c>
      <c r="I19" s="22" t="inlineStr"/>
      <c r="J19" s="22" t="inlineStr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>
      <c r="A21" s="6" t="inlineStr">
        <is>
          <t>Summary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</row>
    <row r="22" ht="18" customHeight="1">
      <c r="A22" s="25" t="inlineStr">
        <is>
          <t>Next exam</t>
        </is>
      </c>
      <c r="B22" s="26" t="n"/>
      <c r="C22" s="27" t="inlineStr">
        <is>
          <t>Days to next exam</t>
        </is>
      </c>
      <c r="D22" s="28" t="n"/>
      <c r="E22" s="28" t="n"/>
      <c r="F22" s="27" t="inlineStr">
        <is>
          <t>Hours left</t>
        </is>
      </c>
      <c r="G22" s="28" t="n"/>
      <c r="H22" s="25" t="inlineStr">
        <is>
          <t>Hours needed per day</t>
        </is>
      </c>
      <c r="I22" s="26" t="n"/>
      <c r="J22" s="26" t="n"/>
    </row>
    <row r="23" ht="34" customHeight="1">
      <c r="A23" s="29">
        <f>IFERROR(INDEX(A11:A18,MATCH(SMALL(B11:B18,COUNTIF(B11:B18,"&lt;"&amp;$C$6)+1),B11:B18,0)),"-")</f>
        <v/>
      </c>
      <c r="B23" s="30" t="n"/>
      <c r="C23" s="31">
        <f>IFERROR(SMALL(B11:B18,COUNTIF(B11:B18,"&lt;"&amp;$C$6)+1)-$C$6,"-")</f>
        <v/>
      </c>
      <c r="D23" s="32" t="n"/>
      <c r="E23" s="32" t="n"/>
      <c r="F23" s="33">
        <f>F19</f>
        <v/>
      </c>
      <c r="G23" s="32" t="n"/>
      <c r="H23" s="34">
        <f>H19</f>
        <v/>
      </c>
      <c r="I23" s="30" t="n"/>
      <c r="J23" s="30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 ht="28" customHeight="1">
      <c r="A25" s="35">
        <f>IF(H19&lt;=$C$7,"Your plan is feasible: hours needed are within hours available.","Hours needed exceed hours available: add time or lower the target on low-priority subjects.")</f>
        <v/>
      </c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8">
    <mergeCell ref="A1:J1"/>
    <mergeCell ref="A5:J5"/>
    <mergeCell ref="C6:D6"/>
    <mergeCell ref="C7:D7"/>
    <mergeCell ref="A7:B7"/>
    <mergeCell ref="H22:J22"/>
    <mergeCell ref="A9:J9"/>
    <mergeCell ref="C23:E23"/>
    <mergeCell ref="H23:J23"/>
    <mergeCell ref="A3:J3"/>
    <mergeCell ref="A21:J21"/>
    <mergeCell ref="C22:E22"/>
    <mergeCell ref="F23:G23"/>
    <mergeCell ref="F22:G22"/>
    <mergeCell ref="A23:B23"/>
    <mergeCell ref="A25:J25"/>
    <mergeCell ref="A6:B6"/>
    <mergeCell ref="A22:B22"/>
  </mergeCells>
  <conditionalFormatting sqref="J11:J18">
    <cfRule type="expression" priority="1" dxfId="0">
      <formula>J11="At risk"</formula>
    </cfRule>
    <cfRule type="expression" priority="2" dxfId="1">
      <formula>J11="Overdue"</formula>
    </cfRule>
    <cfRule type="expression" priority="3" dxfId="2">
      <formula>J11="On track"</formula>
    </cfRule>
    <cfRule type="expression" priority="4" dxfId="3">
      <formula>J11="Done"</formula>
    </cfRule>
  </conditionalFormatting>
  <conditionalFormatting sqref="H11:H18">
    <cfRule type="dataBar" priority="5">
      <dataBar showValue="1">
        <cfvo type="num" val="0"/>
        <cfvo type="max"/>
        <color rgb="00FACC15"/>
      </dataBar>
    </cfRule>
  </conditionalFormatting>
  <dataValidations count="4">
    <dataValidation sqref="C6" showDropDown="0" showInputMessage="0" showErrorMessage="1" allowBlank="1" errorTitle="Sheetaky" error="Enter a valid date" type="date" operator="greaterThan">
      <formula1>1</formula1>
    </dataValidation>
    <dataValidation sqref="C7" showDropDown="0" showInputMessage="0" showErrorMessage="1" allowBlank="1" errorTitle="Sheetaky" error="Enter a number between 0 and 16" type="decimal" operator="between">
      <formula1>0</formula1>
      <formula2>16</formula2>
    </dataValidation>
    <dataValidation sqref="C11:C18" showDropDown="0" showInputMessage="0" showErrorMessage="1" allowBlank="1" errorTitle="Sheetaky" error="Enter a number between 1 and 3" type="whole" operator="between">
      <formula1>1</formula1>
      <formula2>3</formula2>
    </dataValidation>
    <dataValidation sqref="D11:E18" showDropDown="0" showInputMessage="0" showErrorMessage="1" allowBlank="1" errorTitle="Sheetaky" error="Enter a number between 0 and 2000" type="decimal" operator="between">
      <formula1>0</formula1>
      <formula2>2000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ACC15"/>
    <outlinePr summaryBelow="1" summaryRight="1"/>
    <pageSetUpPr fitToPage="1"/>
  </sheetPr>
  <dimension ref="A1:B23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6" t="inlineStr">
        <is>
          <t>How to use: Study Planner</t>
        </is>
      </c>
      <c r="B1" s="2" t="n"/>
    </row>
    <row r="2" ht="18" customHeight="1">
      <c r="A2" s="37" t="inlineStr">
        <is>
          <t>Sheetaky.com · Ready Excel sheets in Arabic and English</t>
        </is>
      </c>
      <c r="B2" s="38" t="n"/>
    </row>
    <row r="4" ht="22" customHeight="1">
      <c r="A4" s="39" t="inlineStr">
        <is>
          <t>What is this sheet?</t>
        </is>
      </c>
      <c r="B4" s="40" t="n"/>
    </row>
    <row r="5" ht="30" customHeight="1">
      <c r="A5" s="41" t="inlineStr">
        <is>
          <t>Spreads your study hours over subjects by exam date and difficulty and tells you the daily hours needed and which subject comes first.</t>
        </is>
      </c>
    </row>
    <row r="7" ht="22" customHeight="1">
      <c r="A7" s="39" t="inlineStr">
        <is>
          <t>Steps</t>
        </is>
      </c>
      <c r="B7" s="40" t="n"/>
    </row>
    <row r="8" ht="20" customHeight="1">
      <c r="A8" s="42" t="n">
        <v>1</v>
      </c>
      <c r="B8" s="41" t="inlineStr">
        <is>
          <t>Enter today’s date and the hours available per day.</t>
        </is>
      </c>
    </row>
    <row r="9" ht="20" customHeight="1">
      <c r="A9" s="42" t="n">
        <v>2</v>
      </c>
      <c r="B9" s="41" t="inlineStr">
        <is>
          <t>Enter each subject, exam date, difficulty and hours needed.</t>
        </is>
      </c>
    </row>
    <row r="10" ht="20" customHeight="1">
      <c r="A10" s="42" t="n">
        <v>3</v>
      </c>
      <c r="B10" s="41" t="inlineStr">
        <is>
          <t>Update hours done weekly.</t>
        </is>
      </c>
    </row>
    <row r="11" ht="20" customHeight="1">
      <c r="A11" s="42" t="n">
        <v>4</v>
      </c>
      <c r="B11" s="41" t="inlineStr">
        <is>
          <t>Start with priority 1 and watch the status.</t>
        </is>
      </c>
    </row>
    <row r="13" ht="22" customHeight="1">
      <c r="A13" s="39" t="inlineStr">
        <is>
          <t>Color legend</t>
        </is>
      </c>
      <c r="B13" s="40" t="n"/>
    </row>
    <row r="14">
      <c r="A14" s="13" t="inlineStr"/>
      <c r="B14" s="41" t="inlineStr">
        <is>
          <t>Input cell: type or choose your value here (blue text on yellow).</t>
        </is>
      </c>
    </row>
    <row r="15">
      <c r="A15" s="43" t="inlineStr"/>
      <c r="B15" s="41" t="inlineStr">
        <is>
          <t>Calculated cell: automatic formula, protected from accidental edits.</t>
        </is>
      </c>
    </row>
    <row r="16">
      <c r="A16" s="44" t="inlineStr"/>
      <c r="B16" s="41" t="inlineStr">
        <is>
          <t>Table and section headers.</t>
        </is>
      </c>
    </row>
    <row r="18" ht="22" customHeight="1">
      <c r="A18" s="39" t="inlineStr">
        <is>
          <t>Important notes</t>
        </is>
      </c>
      <c r="B18" s="40" t="n"/>
    </row>
    <row r="19" ht="20" customHeight="1">
      <c r="A19" s="45" t="inlineStr">
        <is>
          <t>•</t>
        </is>
      </c>
      <c r="B19" s="46" t="inlineStr">
        <is>
          <t>Priority = hours per day × difficulty. Estimate hours needed realistically.</t>
        </is>
      </c>
    </row>
    <row r="20" ht="20" customHeight="1">
      <c r="A20" s="45" t="inlineStr">
        <is>
          <t>•</t>
        </is>
      </c>
      <c r="B20" s="46" t="inlineStr">
        <is>
          <t>Data shown is an illustration.</t>
        </is>
      </c>
    </row>
    <row r="21" ht="30" customHeight="1">
      <c r="A21" s="45" t="inlineStr">
        <is>
          <t>•</t>
        </is>
      </c>
      <c r="B21" s="46" t="inlineStr">
        <is>
          <t>Sheets are protected without a password to keep formulas safe. To unprotect: Review → Unprotect Sheet.</t>
        </is>
      </c>
    </row>
    <row r="22" ht="20" customHeight="1">
      <c r="A22" s="45" t="inlineStr">
        <is>
          <t>•</t>
        </is>
      </c>
      <c r="B22" s="46" t="inlineStr">
        <is>
          <t>The data shown is a worked example. Clear it and type your own data in the yellow cells only.</t>
        </is>
      </c>
    </row>
    <row r="23" ht="20" customHeight="1">
      <c r="A23" s="45" t="inlineStr">
        <is>
          <t>•</t>
        </is>
      </c>
      <c r="B23" s="46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STD</dc:title>
  <dcterms:created xmlns:dcterms="http://purl.org/dc/terms/" xmlns:xsi="http://www.w3.org/2001/XMLSchema-instance" xsi:type="dcterms:W3CDTF">2026-10-23T09:30:29Z</dcterms:created>
  <dcterms:modified xmlns:dcterms="http://purl.org/dc/terms/" xmlns:xsi="http://www.w3.org/2001/XMLSchema-instance" xsi:type="dcterms:W3CDTF">2026-10-23T09:30:29Z</dcterms:modified>
</cp:coreProperties>
</file>