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elope Budget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#,##0;[Red]-#,##0"/>
    <numFmt numFmtId="167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5C68"/>
      <sz val="9"/>
    </font>
    <font>
      <name val="Calibri"/>
      <b val="1"/>
      <color rgb="00520F27"/>
      <sz val="11"/>
    </font>
    <font>
      <name val="Calibri"/>
      <b val="1"/>
      <color rgb="003A1722"/>
      <sz val="10"/>
    </font>
    <font>
      <name val="Calibri"/>
      <color rgb="001F4FB5"/>
      <sz val="10"/>
    </font>
    <font>
      <name val="Calibri"/>
      <b val="1"/>
      <color rgb="00FFFFFF"/>
      <sz val="10"/>
    </font>
    <font>
      <name val="Calibri"/>
      <color rgb="003A1722"/>
      <sz val="10"/>
    </font>
    <font>
      <name val="Calibri"/>
      <b val="1"/>
      <color rgb="008A5C68"/>
      <sz val="9"/>
    </font>
    <font>
      <name val="Calibri"/>
      <b val="1"/>
      <color rgb="007A1F3D"/>
      <sz val="18"/>
    </font>
    <font>
      <name val="Calibri"/>
      <b val="1"/>
      <color rgb="00FFFFFF"/>
      <sz val="9"/>
    </font>
    <font>
      <name val="Calibri"/>
      <b val="1"/>
      <color rgb="00F2C14E"/>
      <sz val="18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2C14E"/>
      <sz val="10"/>
    </font>
  </fonts>
  <fills count="10">
    <fill>
      <patternFill/>
    </fill>
    <fill>
      <patternFill patternType="gray125"/>
    </fill>
    <fill>
      <patternFill patternType="solid">
        <fgColor rgb="00FBF3EA"/>
      </patternFill>
    </fill>
    <fill>
      <patternFill patternType="solid">
        <fgColor rgb="007A1F3D"/>
      </patternFill>
    </fill>
    <fill>
      <patternFill patternType="solid">
        <fgColor rgb="00F2C14E"/>
      </patternFill>
    </fill>
    <fill>
      <patternFill patternType="solid">
        <fgColor rgb="00F5DCDF"/>
      </patternFill>
    </fill>
    <fill>
      <patternFill patternType="solid">
        <fgColor rgb="00FFF1CC"/>
      </patternFill>
    </fill>
    <fill>
      <patternFill patternType="solid">
        <fgColor rgb="00F8E4E6"/>
      </patternFill>
    </fill>
    <fill>
      <patternFill patternType="solid">
        <fgColor rgb="00F1CBD3"/>
      </patternFill>
    </fill>
    <fill>
      <patternFill patternType="solid">
        <fgColor rgb="00520F27"/>
      </patternFill>
    </fill>
  </fills>
  <borders count="4">
    <border>
      <left/>
      <right/>
      <top/>
      <bottom/>
      <diagonal/>
    </border>
    <border>
      <left style="thin">
        <color rgb="00E3BDC4"/>
      </left>
      <right style="thin">
        <color rgb="00E3BDC4"/>
      </right>
      <top style="thin">
        <color rgb="00E3BDC4"/>
      </top>
      <bottom style="thin">
        <color rgb="00E3BDC4"/>
      </bottom>
    </border>
    <border>
      <top style="medium">
        <color rgb="00F2C14E"/>
      </top>
    </border>
    <border/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5" borderId="0" applyAlignment="1" pivotButton="0" quotePrefix="0" xfId="0">
      <alignment horizontal="left" vertical="center" wrapText="1" readingOrder="1"/>
    </xf>
    <xf numFmtId="0" fontId="0" fillId="5" borderId="0" pivotButton="0" quotePrefix="0" xfId="0"/>
    <xf numFmtId="0" fontId="4" fillId="2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3" fontId="5" fillId="6" borderId="1" applyAlignment="1" applyProtection="1" pivotButton="0" quotePrefix="0" xfId="0">
      <alignment horizontal="center" vertical="center" wrapText="1" readingOrder="1"/>
      <protection locked="0" hidden="0"/>
    </xf>
    <xf numFmtId="165" fontId="5" fillId="6" borderId="1" applyAlignment="1" applyProtection="1" pivotButton="0" quotePrefix="0" xfId="0">
      <alignment horizontal="center" vertical="center" wrapText="1" readingOrder="1"/>
      <protection locked="0" hidden="0"/>
    </xf>
    <xf numFmtId="0" fontId="6" fillId="3" borderId="1" applyAlignment="1" pivotButton="0" quotePrefix="0" xfId="0">
      <alignment horizontal="center" vertical="center" wrapText="1" readingOrder="1"/>
    </xf>
    <xf numFmtId="0" fontId="5" fillId="6" borderId="1" applyAlignment="1" applyProtection="1" pivotButton="0" quotePrefix="0" xfId="0">
      <alignment horizontal="left" vertical="center" wrapText="1" readingOrder="1"/>
      <protection locked="0" hidden="0"/>
    </xf>
    <xf numFmtId="9" fontId="5" fillId="6" borderId="1" applyAlignment="1" applyProtection="1" pivotButton="0" quotePrefix="0" xfId="0">
      <alignment horizontal="center" vertical="center" wrapText="1" readingOrder="1"/>
      <protection locked="0" hidden="0"/>
    </xf>
    <xf numFmtId="3" fontId="7" fillId="7" borderId="1" applyAlignment="1" pivotButton="0" quotePrefix="0" xfId="0">
      <alignment horizontal="center" vertical="center" wrapText="1" readingOrder="1"/>
    </xf>
    <xf numFmtId="166" fontId="7" fillId="7" borderId="1" applyAlignment="1" pivotButton="0" quotePrefix="0" xfId="0">
      <alignment horizontal="center" vertical="center" wrapText="1" readingOrder="1"/>
    </xf>
    <xf numFmtId="9" fontId="7" fillId="7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center" vertical="center" wrapText="1" readingOrder="1"/>
    </xf>
    <xf numFmtId="0" fontId="4" fillId="8" borderId="1" applyAlignment="1" pivotButton="0" quotePrefix="0" xfId="0">
      <alignment horizontal="left" vertical="center" wrapText="1" readingOrder="1"/>
    </xf>
    <xf numFmtId="9" fontId="4" fillId="8" borderId="1" applyAlignment="1" pivotButton="0" quotePrefix="0" xfId="0">
      <alignment horizontal="center" vertical="center" wrapText="1" readingOrder="1"/>
    </xf>
    <xf numFmtId="3" fontId="4" fillId="8" borderId="1" applyAlignment="1" pivotButton="0" quotePrefix="0" xfId="0">
      <alignment horizontal="center" vertical="center" wrapText="1" readingOrder="1"/>
    </xf>
    <xf numFmtId="166" fontId="4" fillId="8" borderId="1" applyAlignment="1" pivotButton="0" quotePrefix="0" xfId="0">
      <alignment horizontal="center" vertical="center" wrapText="1" readingOrder="1"/>
    </xf>
    <xf numFmtId="0" fontId="4" fillId="8" borderId="1" applyAlignment="1" pivotButton="0" quotePrefix="0" xfId="0">
      <alignment horizontal="center" vertical="center" wrapText="1" readingOrder="1"/>
    </xf>
    <xf numFmtId="0" fontId="8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10" fillId="9" borderId="2" applyAlignment="1" pivotButton="0" quotePrefix="0" xfId="0">
      <alignment horizontal="center" vertical="center" wrapText="1" readingOrder="1"/>
    </xf>
    <xf numFmtId="0" fontId="0" fillId="9" borderId="2" pivotButton="0" quotePrefix="0" xfId="0"/>
    <xf numFmtId="3" fontId="9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3" fontId="11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66" fontId="11" fillId="3" borderId="3" applyAlignment="1" pivotButton="0" quotePrefix="0" xfId="0">
      <alignment horizontal="center" vertical="center" wrapText="1" readingOrder="1"/>
    </xf>
    <xf numFmtId="167" fontId="9" fillId="7" borderId="3" applyAlignment="1" pivotButton="0" quotePrefix="0" xfId="0">
      <alignment horizontal="center" vertical="center" wrapText="1" readingOrder="1"/>
    </xf>
    <xf numFmtId="1" fontId="9" fillId="7" borderId="3" applyAlignment="1" pivotButton="0" quotePrefix="0" xfId="0">
      <alignment horizontal="center" vertical="center" wrapText="1" readingOrder="1"/>
    </xf>
    <xf numFmtId="0" fontId="9" fillId="7" borderId="3" applyAlignment="1" pivotButton="0" quotePrefix="0" xfId="0">
      <alignment horizontal="center" vertical="center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9" borderId="0" applyAlignment="1" pivotButton="0" quotePrefix="0" xfId="0">
      <alignment horizontal="center" vertical="center" wrapText="1" readingOrder="1"/>
    </xf>
    <xf numFmtId="0" fontId="0" fillId="9" borderId="0" pivotButton="0" quotePrefix="0" xfId="0"/>
    <xf numFmtId="0" fontId="3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6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Calibri"/>
        <b val="1"/>
        <color rgb="008B1A1A"/>
      </font>
      <fill>
        <patternFill patternType="solid">
          <fgColor rgb="00F8C9C9"/>
        </patternFill>
      </fill>
    </dxf>
    <dxf>
      <font>
        <name val="Calibri"/>
        <b val="1"/>
        <color rgb="007A5200"/>
      </font>
      <fill>
        <patternFill patternType="solid">
          <fgColor rgb="00FFE9B3"/>
        </patternFill>
      </fill>
    </dxf>
    <dxf>
      <font>
        <name val="Calibri"/>
        <b val="1"/>
        <color rgb="001D5E3A"/>
      </font>
      <fill>
        <patternFill patternType="solid">
          <fgColor rgb="00D9F0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spent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'Envelope Budget'!C10</f>
            </strRef>
          </tx>
          <spPr>
            <a:solidFill xmlns:a="http://schemas.openxmlformats.org/drawingml/2006/main">
              <a:srgbClr val="E7B9C2"/>
            </a:solidFill>
            <a:ln xmlns:a="http://schemas.openxmlformats.org/drawingml/2006/main">
              <a:prstDash val="solid"/>
            </a:ln>
          </spPr>
          <cat>
            <numRef>
              <f>'Envelope Budget'!$A$11:$A$18</f>
            </numRef>
          </cat>
          <val>
            <numRef>
              <f>'Envelope Budget'!$C$11:$C$18</f>
            </numRef>
          </val>
        </ser>
        <ser>
          <idx val="1"/>
          <order val="1"/>
          <tx>
            <strRef>
              <f>'Envelope Budget'!D10</f>
            </strRef>
          </tx>
          <spPr>
            <a:solidFill xmlns:a="http://schemas.openxmlformats.org/drawingml/2006/main">
              <a:srgbClr val="7A1F3D"/>
            </a:solidFill>
            <a:ln xmlns:a="http://schemas.openxmlformats.org/drawingml/2006/main">
              <a:prstDash val="solid"/>
            </a:ln>
          </spPr>
          <cat>
            <numRef>
              <f>'Envelope Budget'!$A$11:$A$18</f>
            </numRef>
          </cat>
          <val>
            <numRef>
              <f>'Envelope Budget'!$D$11:$D$18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G42"/>
  <sheetViews>
    <sheetView showGridLines="0" rightToLeft="0" zoomScale="10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4" customWidth="1" min="5" max="5"/>
    <col width="12" customWidth="1" min="6" max="6"/>
    <col width="16" customWidth="1" min="7" max="7"/>
  </cols>
  <sheetData>
    <row r="1" ht="40" customHeight="1">
      <c r="A1" s="1" t="inlineStr">
        <is>
          <t>Monthly Envelope Budget</t>
        </is>
      </c>
      <c r="B1" s="2" t="n"/>
      <c r="C1" s="2" t="n"/>
      <c r="D1" s="2" t="n"/>
      <c r="E1" s="2" t="n"/>
      <c r="F1" s="2" t="n"/>
      <c r="G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</row>
    <row r="3" ht="20" customHeight="1">
      <c r="A3" s="4" t="inlineStr">
        <is>
          <t>Split your income into envelopes and track what you spent and what is left in each</t>
        </is>
      </c>
      <c r="B3" s="5" t="n"/>
      <c r="C3" s="5" t="n"/>
      <c r="D3" s="5" t="n"/>
      <c r="E3" s="5" t="n"/>
      <c r="F3" s="5" t="n"/>
      <c r="G3" s="5" t="n"/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inlineStr">
        <is>
          <t>1 — Income</t>
        </is>
      </c>
      <c r="B5" s="7" t="n"/>
      <c r="C5" s="7" t="n"/>
      <c r="D5" s="7" t="n"/>
      <c r="E5" s="7" t="n"/>
      <c r="F5" s="7" t="n"/>
      <c r="G5" s="7" t="n"/>
    </row>
    <row r="6">
      <c r="A6" s="8" t="inlineStr">
        <is>
          <t>Monthly net income</t>
        </is>
      </c>
      <c r="B6" s="9" t="n"/>
      <c r="C6" s="10" t="n">
        <v>15000</v>
      </c>
      <c r="D6" s="9" t="n"/>
      <c r="E6" s="5" t="n"/>
      <c r="F6" s="5" t="n"/>
      <c r="G6" s="5" t="n"/>
    </row>
    <row r="7">
      <c r="A7" s="8" t="inlineStr">
        <is>
          <t>Month</t>
        </is>
      </c>
      <c r="B7" s="9" t="n"/>
      <c r="C7" s="11" t="n">
        <v>46447</v>
      </c>
      <c r="D7" s="9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inlineStr">
        <is>
          <t>2 — Envelopes</t>
        </is>
      </c>
      <c r="B9" s="7" t="n"/>
      <c r="C9" s="7" t="n"/>
      <c r="D9" s="7" t="n"/>
      <c r="E9" s="7" t="n"/>
      <c r="F9" s="7" t="n"/>
      <c r="G9" s="7" t="n"/>
    </row>
    <row r="10" ht="30" customHeight="1">
      <c r="A10" s="12" t="inlineStr">
        <is>
          <t>Envelope</t>
        </is>
      </c>
      <c r="B10" s="12" t="inlineStr">
        <is>
          <t>Share</t>
        </is>
      </c>
      <c r="C10" s="12" t="inlineStr">
        <is>
          <t>Budget</t>
        </is>
      </c>
      <c r="D10" s="12" t="inlineStr">
        <is>
          <t>Spent</t>
        </is>
      </c>
      <c r="E10" s="12" t="inlineStr">
        <is>
          <t>Left</t>
        </is>
      </c>
      <c r="F10" s="12" t="inlineStr">
        <is>
          <t>Used</t>
        </is>
      </c>
      <c r="G10" s="12" t="inlineStr">
        <is>
          <t>Status</t>
        </is>
      </c>
    </row>
    <row r="11">
      <c r="A11" s="13" t="inlineStr">
        <is>
          <t>Housing</t>
        </is>
      </c>
      <c r="B11" s="14" t="n">
        <v>0.3</v>
      </c>
      <c r="C11" s="15">
        <f>B11*$C$6</f>
        <v/>
      </c>
      <c r="D11" s="10" t="n">
        <v>4300</v>
      </c>
      <c r="E11" s="16">
        <f>C11-D11</f>
        <v/>
      </c>
      <c r="F11" s="17">
        <f>IF(C11=0,0,D11/C11)</f>
        <v/>
      </c>
      <c r="G11" s="18">
        <f>IF(C11=0,"",IF(F11&gt;1,"Over",IF(F11&gt;=0.85,"Near limit","On track")))</f>
        <v/>
      </c>
    </row>
    <row r="12">
      <c r="A12" s="13" t="inlineStr">
        <is>
          <t>Food &amp; home</t>
        </is>
      </c>
      <c r="B12" s="14" t="n">
        <v>0.15</v>
      </c>
      <c r="C12" s="15">
        <f>B12*$C$6</f>
        <v/>
      </c>
      <c r="D12" s="10" t="n">
        <v>2450</v>
      </c>
      <c r="E12" s="16">
        <f>C12-D12</f>
        <v/>
      </c>
      <c r="F12" s="17">
        <f>IF(C12=0,0,D12/C12)</f>
        <v/>
      </c>
      <c r="G12" s="18">
        <f>IF(C12=0,"",IF(F12&gt;1,"Over",IF(F12&gt;=0.85,"Near limit","On track")))</f>
        <v/>
      </c>
    </row>
    <row r="13">
      <c r="A13" s="13" t="inlineStr">
        <is>
          <t>Transport</t>
        </is>
      </c>
      <c r="B13" s="14" t="n">
        <v>0.08</v>
      </c>
      <c r="C13" s="15">
        <f>B13*$C$6</f>
        <v/>
      </c>
      <c r="D13" s="10" t="n">
        <v>1300</v>
      </c>
      <c r="E13" s="16">
        <f>C13-D13</f>
        <v/>
      </c>
      <c r="F13" s="17">
        <f>IF(C13=0,0,D13/C13)</f>
        <v/>
      </c>
      <c r="G13" s="18">
        <f>IF(C13=0,"",IF(F13&gt;1,"Over",IF(F13&gt;=0.85,"Near limit","On track")))</f>
        <v/>
      </c>
    </row>
    <row r="14">
      <c r="A14" s="13" t="inlineStr">
        <is>
          <t>Bills &amp; subscriptions</t>
        </is>
      </c>
      <c r="B14" s="14" t="n">
        <v>0.08</v>
      </c>
      <c r="C14" s="15">
        <f>B14*$C$6</f>
        <v/>
      </c>
      <c r="D14" s="10" t="n">
        <v>1150</v>
      </c>
      <c r="E14" s="16">
        <f>C14-D14</f>
        <v/>
      </c>
      <c r="F14" s="17">
        <f>IF(C14=0,0,D14/C14)</f>
        <v/>
      </c>
      <c r="G14" s="18">
        <f>IF(C14=0,"",IF(F14&gt;1,"Over",IF(F14&gt;=0.85,"Near limit","On track")))</f>
        <v/>
      </c>
    </row>
    <row r="15">
      <c r="A15" s="13" t="inlineStr">
        <is>
          <t>Kids &amp; school</t>
        </is>
      </c>
      <c r="B15" s="14" t="n">
        <v>0.07000000000000001</v>
      </c>
      <c r="C15" s="15">
        <f>B15*$C$6</f>
        <v/>
      </c>
      <c r="D15" s="10" t="n">
        <v>700</v>
      </c>
      <c r="E15" s="16">
        <f>C15-D15</f>
        <v/>
      </c>
      <c r="F15" s="17">
        <f>IF(C15=0,0,D15/C15)</f>
        <v/>
      </c>
      <c r="G15" s="18">
        <f>IF(C15=0,"",IF(F15&gt;1,"Over",IF(F15&gt;=0.85,"Near limit","On track")))</f>
        <v/>
      </c>
    </row>
    <row r="16">
      <c r="A16" s="13" t="inlineStr">
        <is>
          <t>Savings</t>
        </is>
      </c>
      <c r="B16" s="14" t="n">
        <v>0.15</v>
      </c>
      <c r="C16" s="15">
        <f>B16*$C$6</f>
        <v/>
      </c>
      <c r="D16" s="10" t="n">
        <v>2250</v>
      </c>
      <c r="E16" s="16">
        <f>C16-D16</f>
        <v/>
      </c>
      <c r="F16" s="17">
        <f>IF(C16=0,0,D16/C16)</f>
        <v/>
      </c>
      <c r="G16" s="18">
        <f>IF(C16=0,"",IF(F16&gt;1,"Over",IF(F16&gt;=0.85,"Near limit","On track")))</f>
        <v/>
      </c>
    </row>
    <row r="17">
      <c r="A17" s="13" t="inlineStr">
        <is>
          <t>Fun &amp; family</t>
        </is>
      </c>
      <c r="B17" s="14" t="n">
        <v>0.07000000000000001</v>
      </c>
      <c r="C17" s="15">
        <f>B17*$C$6</f>
        <v/>
      </c>
      <c r="D17" s="10" t="n">
        <v>1380</v>
      </c>
      <c r="E17" s="16">
        <f>C17-D17</f>
        <v/>
      </c>
      <c r="F17" s="17">
        <f>IF(C17=0,0,D17/C17)</f>
        <v/>
      </c>
      <c r="G17" s="18">
        <f>IF(C17=0,"",IF(F17&gt;1,"Over",IF(F17&gt;=0.85,"Near limit","On track")))</f>
        <v/>
      </c>
    </row>
    <row r="18">
      <c r="A18" s="13" t="inlineStr">
        <is>
          <t>Other</t>
        </is>
      </c>
      <c r="B18" s="14" t="n">
        <v>0.05</v>
      </c>
      <c r="C18" s="15">
        <f>B18*$C$6</f>
        <v/>
      </c>
      <c r="D18" s="10" t="n">
        <v>300</v>
      </c>
      <c r="E18" s="16">
        <f>C18-D18</f>
        <v/>
      </c>
      <c r="F18" s="17">
        <f>IF(C18=0,0,D18/C18)</f>
        <v/>
      </c>
      <c r="G18" s="18">
        <f>IF(C18=0,"",IF(F18&gt;1,"Over",IF(F18&gt;=0.85,"Near limit","On track")))</f>
        <v/>
      </c>
    </row>
    <row r="19">
      <c r="A19" s="19" t="inlineStr">
        <is>
          <t>Total</t>
        </is>
      </c>
      <c r="B19" s="20">
        <f>SUM(B11:B18)</f>
        <v/>
      </c>
      <c r="C19" s="21">
        <f>SUM(C11:C18)</f>
        <v/>
      </c>
      <c r="D19" s="21">
        <f>SUM(D11:D18)</f>
        <v/>
      </c>
      <c r="E19" s="22">
        <f>SUM(E11:E18)</f>
        <v/>
      </c>
      <c r="F19" s="20">
        <f>IF(C19=0,0,D19/C19)</f>
        <v/>
      </c>
      <c r="G19" s="23">
        <f>IF(ROUND(B19,4)=1,"Fully allocated",IF(B19&gt;1,"Over 100%","Unallocated: "&amp;TEXT(1-B19,"0%")))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inlineStr">
        <is>
          <t>3 — Summary</t>
        </is>
      </c>
      <c r="B21" s="7" t="n"/>
      <c r="C21" s="7" t="n"/>
      <c r="D21" s="7" t="n"/>
      <c r="E21" s="7" t="n"/>
      <c r="F21" s="7" t="n"/>
      <c r="G21" s="7" t="n"/>
    </row>
    <row r="22" ht="18" customHeight="1">
      <c r="A22" s="24" t="inlineStr">
        <is>
          <t>Total budgeted</t>
        </is>
      </c>
      <c r="B22" s="25" t="n"/>
      <c r="C22" s="26" t="inlineStr">
        <is>
          <t>Total spent</t>
        </is>
      </c>
      <c r="D22" s="27" t="n"/>
      <c r="E22" s="26" t="inlineStr">
        <is>
          <t>Left of income</t>
        </is>
      </c>
      <c r="F22" s="27" t="n"/>
      <c r="G22" s="27" t="n"/>
    </row>
    <row r="23" ht="34" customHeight="1">
      <c r="A23" s="28">
        <f>C19</f>
        <v/>
      </c>
      <c r="B23" s="29" t="n"/>
      <c r="C23" s="30">
        <f>D19</f>
        <v/>
      </c>
      <c r="D23" s="31" t="n"/>
      <c r="E23" s="32">
        <f>$C$6-D19</f>
        <v/>
      </c>
      <c r="F23" s="31" t="n"/>
      <c r="G23" s="31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 ht="18" customHeight="1">
      <c r="A25" s="24" t="inlineStr">
        <is>
          <t>Savings rate</t>
        </is>
      </c>
      <c r="B25" s="25" t="n"/>
      <c r="C25" s="24" t="inlineStr">
        <is>
          <t>Envelopes over limit</t>
        </is>
      </c>
      <c r="D25" s="25" t="n"/>
      <c r="E25" s="24" t="inlineStr">
        <is>
          <t>Biggest spend</t>
        </is>
      </c>
      <c r="F25" s="25" t="n"/>
      <c r="G25" s="25" t="n"/>
    </row>
    <row r="26" ht="34" customHeight="1">
      <c r="A26" s="33">
        <f>IF($C$6=0,0,D16/$C$6)</f>
        <v/>
      </c>
      <c r="B26" s="29" t="n"/>
      <c r="C26" s="34">
        <f>COUNTIF(F11:F18,"&gt;1")</f>
        <v/>
      </c>
      <c r="D26" s="29" t="n"/>
      <c r="E26" s="35">
        <f>INDEX(A11:A18,MATCH(MAX(D11:D18),D11:D18,0))</f>
        <v/>
      </c>
      <c r="F26" s="29" t="n"/>
      <c r="G26" s="29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C6:D6"/>
    <mergeCell ref="C26:D26"/>
    <mergeCell ref="A6:B6"/>
    <mergeCell ref="A7:B7"/>
    <mergeCell ref="A9:G9"/>
    <mergeCell ref="A25:B25"/>
    <mergeCell ref="C25:D25"/>
    <mergeCell ref="E26:G26"/>
    <mergeCell ref="C22:D22"/>
    <mergeCell ref="E25:G25"/>
    <mergeCell ref="A26:B26"/>
    <mergeCell ref="A1:G1"/>
    <mergeCell ref="E22:G22"/>
    <mergeCell ref="A23:B23"/>
    <mergeCell ref="C23:D23"/>
    <mergeCell ref="A22:B22"/>
    <mergeCell ref="C7:D7"/>
    <mergeCell ref="A3:G3"/>
    <mergeCell ref="A21:G21"/>
    <mergeCell ref="E23:G23"/>
    <mergeCell ref="A5:G5"/>
  </mergeCells>
  <conditionalFormatting sqref="G11:G18">
    <cfRule type="expression" priority="1" dxfId="0">
      <formula>F11&gt;1</formula>
    </cfRule>
    <cfRule type="expression" priority="2" dxfId="1">
      <formula>AND(F11&gt;=0.85,F11&lt;=1)</formula>
    </cfRule>
    <cfRule type="expression" priority="3" dxfId="2">
      <formula>F11&lt;0.85</formula>
    </cfRule>
  </conditionalFormatting>
  <conditionalFormatting sqref="F11:F18">
    <cfRule type="dataBar" priority="4">
      <dataBar showValue="1">
        <cfvo type="num" val="0"/>
        <cfvo type="max"/>
        <color rgb="00F2C14E"/>
      </dataBar>
    </cfRule>
  </conditionalFormatting>
  <dataValidations count="3">
    <dataValidation sqref="C6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B11:B18" showDropDown="0" showInputMessage="0" showErrorMessage="1" allowBlank="1" errorTitle="Sheetaky" error="Enter a number between 0 and 1" type="decimal" operator="between">
      <formula1>0</formula1>
      <formula2>1</formula2>
    </dataValidation>
    <dataValidation sqref="D11:D18" showDropDown="0" showInputMessage="0" showErrorMessage="1" allowBlank="1" errorTitle="Sheetaky" error="Enter a number between 0 and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C14E"/>
    <outlinePr summaryBelow="1" summaryRight="1"/>
    <pageSetUpPr fitToPage="1"/>
  </sheetPr>
  <dimension ref="A1:B22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6" t="inlineStr">
        <is>
          <t>How to use: Envelope Budget</t>
        </is>
      </c>
      <c r="B1" s="2" t="n"/>
    </row>
    <row r="2" ht="18" customHeight="1">
      <c r="A2" s="37" t="inlineStr">
        <is>
          <t>Sheetaky.com · Ready Excel sheets in Arabic and English</t>
        </is>
      </c>
      <c r="B2" s="38" t="n"/>
    </row>
    <row r="4" ht="22" customHeight="1">
      <c r="A4" s="39" t="inlineStr">
        <is>
          <t>What is this sheet?</t>
        </is>
      </c>
      <c r="B4" s="40" t="n"/>
    </row>
    <row r="5" ht="30" customHeight="1">
      <c r="A5" s="41" t="inlineStr">
        <is>
          <t>The envelope method: split income into categories by percentage, then track spending against each so no envelope overruns.</t>
        </is>
      </c>
    </row>
    <row r="7" ht="22" customHeight="1">
      <c r="A7" s="39" t="inlineStr">
        <is>
          <t>Steps</t>
        </is>
      </c>
      <c r="B7" s="40" t="n"/>
    </row>
    <row r="8" ht="20" customHeight="1">
      <c r="A8" s="42" t="n">
        <v>1</v>
      </c>
      <c r="B8" s="41" t="inlineStr">
        <is>
          <t>Enter your monthly net income and the month.</t>
        </is>
      </c>
    </row>
    <row r="9" ht="20" customHeight="1">
      <c r="A9" s="42" t="n">
        <v>2</v>
      </c>
      <c r="B9" s="41" t="inlineStr">
        <is>
          <t>Adjust each envelope share until the total is 100%.</t>
        </is>
      </c>
    </row>
    <row r="10" ht="20" customHeight="1">
      <c r="A10" s="42" t="n">
        <v>3</v>
      </c>
      <c r="B10" s="41" t="inlineStr">
        <is>
          <t>Record what you spend in each envelope during the month.</t>
        </is>
      </c>
    </row>
    <row r="11" ht="20" customHeight="1">
      <c r="A11" s="42" t="n">
        <v>4</v>
      </c>
      <c r="B11" s="41" t="inlineStr">
        <is>
          <t>Watch each status: green on track, yellow near limit, red over.</t>
        </is>
      </c>
    </row>
    <row r="13" ht="22" customHeight="1">
      <c r="A13" s="39" t="inlineStr">
        <is>
          <t>Color legend</t>
        </is>
      </c>
      <c r="B13" s="40" t="n"/>
    </row>
    <row r="14">
      <c r="A14" s="13" t="inlineStr"/>
      <c r="B14" s="41" t="inlineStr">
        <is>
          <t>Input cell: type or choose your value here (blue text on yellow).</t>
        </is>
      </c>
    </row>
    <row r="15">
      <c r="A15" s="43" t="inlineStr"/>
      <c r="B15" s="41" t="inlineStr">
        <is>
          <t>Calculated cell: automatic formula, protected from accidental edits.</t>
        </is>
      </c>
    </row>
    <row r="16">
      <c r="A16" s="44" t="inlineStr"/>
      <c r="B16" s="41" t="inlineStr">
        <is>
          <t>Table and section headers.</t>
        </is>
      </c>
    </row>
    <row r="18" ht="22" customHeight="1">
      <c r="A18" s="39" t="inlineStr">
        <is>
          <t>Important notes</t>
        </is>
      </c>
      <c r="B18" s="40" t="n"/>
    </row>
    <row r="19" ht="30" customHeight="1">
      <c r="A19" s="45" t="inlineStr">
        <is>
          <t>•</t>
        </is>
      </c>
      <c r="B19" s="46" t="inlineStr">
        <is>
          <t>Numbers are illustrations; the suggested shares are not a fixed rule, adjust them for your household.</t>
        </is>
      </c>
    </row>
    <row r="20" ht="30" customHeight="1">
      <c r="A20" s="45" t="inlineStr">
        <is>
          <t>•</t>
        </is>
      </c>
      <c r="B20" s="46" t="inlineStr">
        <is>
          <t>Sheets are protected without a password to keep formulas safe. To unprotect: Review → Unprotect Sheet.</t>
        </is>
      </c>
    </row>
    <row r="21" ht="20" customHeight="1">
      <c r="A21" s="45" t="inlineStr">
        <is>
          <t>•</t>
        </is>
      </c>
      <c r="B21" s="46" t="inlineStr">
        <is>
          <t>The data shown is a worked example. Clear it and type your own data in the yellow cells only.</t>
        </is>
      </c>
    </row>
    <row r="22" ht="20" customHeight="1">
      <c r="A22" s="45" t="inlineStr">
        <is>
          <t>•</t>
        </is>
      </c>
      <c r="B22" s="46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ENV</dc:title>
  <dcterms:created xmlns:dcterms="http://purl.org/dc/terms/" xmlns:xsi="http://www.w3.org/2001/XMLSchema-instance" xsi:type="dcterms:W3CDTF">2026-10-23T09:29:43Z</dcterms:created>
  <dcterms:modified xmlns:dcterms="http://purl.org/dc/terms/" xmlns:xsi="http://www.w3.org/2001/XMLSchema-instance" xsi:type="dcterms:W3CDTF">2026-10-23T09:29:43Z</dcterms:modified>
</cp:coreProperties>
</file>