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الحاسبة" sheetId="1" state="visible" r:id="rId3"/>
    <sheet name="دليل الاستخدام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<sst xmlns="http://schemas.openxmlformats.org/spreadsheetml/2006/main" count="62" uniqueCount="58">
  <si>
    <t xml:space="preserve">حاسبة مكافأة نهاية الخدمة حسب نظام العمل السعودي</t>
  </si>
  <si>
    <t xml:space="preserve">حسب المادتين 84 و85 من نظام العمل: نصف شهر عن كل سنة من الخمس الأولى وشهر عن كل سنة بعدها</t>
  </si>
  <si>
    <t xml:space="preserve">بيانات الموظف</t>
  </si>
  <si>
    <t xml:space="preserve">اسم الموظف</t>
  </si>
  <si>
    <t xml:space="preserve">محمد أحمد</t>
  </si>
  <si>
    <t xml:space="preserve">تاريخ بداية العمل</t>
  </si>
  <si>
    <t xml:space="preserve">تاريخ نهاية العمل</t>
  </si>
  <si>
    <t xml:space="preserve">أيام غياب بدون أجر لا تُحسب من الخدمة</t>
  </si>
  <si>
    <t xml:space="preserve">يوم</t>
  </si>
  <si>
    <t xml:space="preserve">آخر أجر شهري يُحتسب عليه</t>
  </si>
  <si>
    <t xml:space="preserve">سبب انتهاء العلاقة</t>
  </si>
  <si>
    <t xml:space="preserve">انتهاء العقد أو إنهاؤه من صاحب العمل (م84)</t>
  </si>
  <si>
    <t xml:space="preserve">مدة الخدمة</t>
  </si>
  <si>
    <t xml:space="preserve">حالة المدخلات</t>
  </si>
  <si>
    <t xml:space="preserve">أيام الخدمة المحتسبة</t>
  </si>
  <si>
    <t xml:space="preserve">سنوات الخدمة (بالكسور)</t>
  </si>
  <si>
    <t xml:space="preserve">سنة</t>
  </si>
  <si>
    <t xml:space="preserve">المدة بالسنوات والأشهر والأيام</t>
  </si>
  <si>
    <t xml:space="preserve">حساب المكافأة</t>
  </si>
  <si>
    <t xml:space="preserve">سنوات الخمس الأولى</t>
  </si>
  <si>
    <t xml:space="preserve">السنوات بعد الخمس</t>
  </si>
  <si>
    <t xml:space="preserve">مكافأة الخمس الأولى (نصف شهر/سنة)</t>
  </si>
  <si>
    <t xml:space="preserve">مكافأة ما بعد الخمس (شهر/سنة)</t>
  </si>
  <si>
    <t xml:space="preserve">المكافأة الكاملة (م84)</t>
  </si>
  <si>
    <t xml:space="preserve">النسبة المستحقة حسب السبب</t>
  </si>
  <si>
    <t xml:space="preserve">مكافأة نهاية الخدمة المستحقة</t>
  </si>
  <si>
    <t xml:space="preserve">ما يعادلها بالأشهر</t>
  </si>
  <si>
    <t xml:space="preserve">شهر</t>
  </si>
  <si>
    <t xml:space="preserve">قواعد الاستقالة (م85)</t>
  </si>
  <si>
    <t xml:space="preserve">أقل من سنتين</t>
  </si>
  <si>
    <t xml:space="preserve">لا يستحق</t>
  </si>
  <si>
    <t xml:space="preserve">من سنتين إلى أقل من 5</t>
  </si>
  <si>
    <t xml:space="preserve">ثلث المكافأة</t>
  </si>
  <si>
    <t xml:space="preserve">من 5 إلى أقل من 10</t>
  </si>
  <si>
    <t xml:space="preserve">ثلثا المكافأة</t>
  </si>
  <si>
    <t xml:space="preserve">10 سنوات فأكثر</t>
  </si>
  <si>
    <t xml:space="preserve">المكافأة كاملة</t>
  </si>
  <si>
    <t xml:space="preserve">الأجر المعتمد في الحساب هو آخر أجر فعلي حسب تعريف النظام (الأساسي مع البدلات الثابتة عادة)؛ تحقق مما ينص عليه عقدك.</t>
  </si>
  <si>
    <t xml:space="preserve">هذه حاسبة استرشادية وليست استشارة قانونية. للتأكد استخدم حاسبة وزارة الموارد البشرية الرسمية أو راجع مختصًا.</t>
  </si>
  <si>
    <t xml:space="preserve">دليل استخدام: حاسبة مكافأة نهاية الخدمة حسب نظام العمل السعودي</t>
  </si>
  <si>
    <t xml:space="preserve">Sheetaky.com · شيتات إكسل جاهزة بالعربي والإنجليزي</t>
  </si>
  <si>
    <t xml:space="preserve">ما هذا الشيت؟</t>
  </si>
  <si>
    <t xml:space="preserve">يحسب الشيت مكافأة نهاية الخدمة للعامل في القطاع الخاص السعودي: مدة الخدمة بالكسور، والمكافأة الكاملة (نصف شهر لكل سنة من الخمس الأولى وشهر لكل سنة بعدها)، ثم النسبة المستحقة حسب سبب انتهاء العلاقة، بما في ذلك الاستقالة.</t>
  </si>
  <si>
    <t xml:space="preserve">خطوات الاستخدام</t>
  </si>
  <si>
    <t xml:space="preserve">اكتب تاريخ بداية العمل وتاريخ آخر يوم عمل.</t>
  </si>
  <si>
    <t xml:space="preserve">اكتب أيام الغياب بدون أجر التي لا تُحسب من الخدمة إن وجدت.</t>
  </si>
  <si>
    <t xml:space="preserve">اكتب آخر أجر شهري يُحسب عليه (راجع ملاحظة الأجر).</t>
  </si>
  <si>
    <t xml:space="preserve">اختر سبب انتهاء العلاقة، واقرأ المكافأة المستحقة.</t>
  </si>
  <si>
    <t xml:space="preserve">دليل الألوان</t>
  </si>
  <si>
    <t xml:space="preserve">خلية إدخال: اكتب أو اختر قيمتك هنا (خط أزرق على خلفية صفراء).</t>
  </si>
  <si>
    <t xml:space="preserve">خلية محسوبة: معادلة تلقائية، محمية من المسح بالخطأ.</t>
  </si>
  <si>
    <t xml:space="preserve">عناوين الجداول والأقسام.</t>
  </si>
  <si>
    <t xml:space="preserve">ملاحظات مهمة</t>
  </si>
  <si>
    <t xml:space="preserve">•</t>
  </si>
  <si>
    <t xml:space="preserve">المادة 87 تمنح المكافأة كاملة في حالات منها القوة القاهرة، وإنهاء العاملة عقدها خلال ستة أشهر من الزواج أو ثلاثة أشهر من الوضع.</t>
  </si>
  <si>
    <t xml:space="preserve">الأوراق محمية بدون كلمة مرور لحماية المعادلات. لإلغاء الحماية: مراجعة ← إلغاء حماية الورقة.</t>
  </si>
  <si>
    <t xml:space="preserve">البيانات الموجودة مثال توضيحي، امسحها واكتب بياناتك في الخلايا الصفراء فقط.</t>
  </si>
  <si>
    <t xml:space="preserve">المزيد من الشيتات المجانية بالعربي والإنجليزي على Sheetaky.com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</si>
</sst>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yyyy\-mm\-dd"/>
    <numFmt numFmtId="166" formatCode="#,##0"/>
    <numFmt numFmtId="167" formatCode="#,##0.00"/>
    <numFmt numFmtId="168" formatCode="0.000"/>
    <numFmt numFmtId="169" formatCode="0.0%"/>
    <numFmt numFmtId="170" formatCode="0.0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11"/>
      <color rgb="FF0F4527"/>
      <name val="Arial"/>
      <family val="0"/>
      <charset val="1"/>
    </font>
    <font>
      <b val="true"/>
      <sz val="10"/>
      <color rgb="FF1F2A24"/>
      <name val="Arial"/>
      <family val="0"/>
      <charset val="1"/>
    </font>
    <font>
      <sz val="10"/>
      <color rgb="FF1F4FB5"/>
      <name val="Arial"/>
      <family val="0"/>
      <charset val="1"/>
    </font>
    <font>
      <sz val="9"/>
      <color rgb="FF5A665F"/>
      <name val="Arial"/>
      <family val="0"/>
      <charset val="1"/>
    </font>
    <font>
      <sz val="10"/>
      <color rgb="FF1F2A24"/>
      <name val="Arial"/>
      <family val="0"/>
      <charset val="1"/>
    </font>
    <font>
      <i val="true"/>
      <sz val="9"/>
      <color rgb="FF5A665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E8A317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7603A"/>
        <bgColor rgb="FF0F4527"/>
      </patternFill>
    </fill>
    <fill>
      <patternFill patternType="solid">
        <fgColor rgb="FF0F4527"/>
        <bgColor rgb="FF17603A"/>
      </patternFill>
    </fill>
    <fill>
      <patternFill patternType="solid">
        <fgColor rgb="FFEEF3EF"/>
        <bgColor rgb="FFE8F1EA"/>
      </patternFill>
    </fill>
    <fill>
      <patternFill patternType="solid">
        <fgColor rgb="FFFFF6DD"/>
        <bgColor rgb="FFEEF3EF"/>
      </patternFill>
    </fill>
    <fill>
      <patternFill patternType="solid">
        <fgColor rgb="FFE8F1EA"/>
        <bgColor rgb="FFEEF3EF"/>
      </patternFill>
    </fill>
    <fill>
      <patternFill patternType="solid">
        <fgColor rgb="FFD9EAD3"/>
        <bgColor rgb="FFE8F1E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  <border diagonalUp="false" diagonalDown="false">
      <left style="thin">
        <color rgb="FFC9CFC9"/>
      </left>
      <right/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6" fillId="4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0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5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6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7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4" fontId="7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6" fontId="10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8" fontId="7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0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8" fontId="10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7" fontId="10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7" fontId="7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9" fontId="7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7" fontId="7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70" fontId="10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0" fillId="0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1" fillId="0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0" fillId="0" borderId="2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2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8" fillId="5" borderId="1" xfId="0" applyFont="true" applyBorder="true" applyAlignment="true" applyProtection="true">
      <alignment horizontal="right" vertical="center" textRotation="0" wrapText="true" indent="0" shrinkToFit="false" readingOrder="2"/>
      <protection locked="false" hidden="false"/>
    </xf>
    <xf numFmtId="164" fontId="10" fillId="6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0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3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4" fontId="10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B42318"/>
      </font>
      <fill>
        <patternFill>
          <bgColor rgb="FFFBE5D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08000"/>
      <rgbColor rgb="FF800080"/>
      <rgbColor rgb="FF008080"/>
      <rgbColor rgb="FFC9CFC9"/>
      <rgbColor rgb="FF808080"/>
      <rgbColor rgb="FF9999FF"/>
      <rgbColor rgb="FF993366"/>
      <rgbColor rgb="FFFFF6DD"/>
      <rgbColor rgb="FFE8F1EA"/>
      <rgbColor rgb="FF660066"/>
      <rgbColor rgb="FFFF8080"/>
      <rgbColor rgb="FF1F4FB5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3EF"/>
      <rgbColor rgb="FFD9EAD3"/>
      <rgbColor rgb="FFFFFF99"/>
      <rgbColor rgb="FF99CCFF"/>
      <rgbColor rgb="FFFF99CC"/>
      <rgbColor rgb="FFCC99FF"/>
      <rgbColor rgb="FFFBE5D6"/>
      <rgbColor rgb="FF3366FF"/>
      <rgbColor rgb="FF33CCCC"/>
      <rgbColor rgb="FF99CC00"/>
      <rgbColor rgb="FFFFCC00"/>
      <rgbColor rgb="FFE8A317"/>
      <rgbColor rgb="FFFF6600"/>
      <rgbColor rgb="FF5A665F"/>
      <rgbColor rgb="FF969696"/>
      <rgbColor rgb="FF003366"/>
      <rgbColor rgb="FF339966"/>
      <rgbColor rgb="FF0F4527"/>
      <rgbColor rgb="FF333300"/>
      <rgbColor rgb="FFB42318"/>
      <rgbColor rgb="FF993366"/>
      <rgbColor rgb="FF333399"/>
      <rgbColor rgb="FF1F2A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5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4"/>
    <col collapsed="false" customWidth="true" hidden="false" outlineLevel="0" max="5" min="5" style="0" width="30"/>
  </cols>
  <sheetData>
    <row r="1" customFormat="false" ht="36" hidden="false" customHeight="true" outlineLevel="0" collapsed="false">
      <c r="A1" s="1" t="s">
        <v>0</v>
      </c>
      <c r="B1" s="1"/>
      <c r="C1" s="1"/>
      <c r="D1" s="1"/>
      <c r="E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</row>
    <row r="4" customFormat="false" ht="21.75" hidden="false" customHeight="true" outlineLevel="0" collapsed="false">
      <c r="A4" s="3" t="s">
        <v>2</v>
      </c>
      <c r="B4" s="3"/>
      <c r="C4" s="3"/>
    </row>
    <row r="5" customFormat="false" ht="15" hidden="false" customHeight="false" outlineLevel="0" collapsed="false">
      <c r="A5" s="4" t="s">
        <v>3</v>
      </c>
      <c r="B5" s="5" t="s">
        <v>4</v>
      </c>
    </row>
    <row r="6" customFormat="false" ht="15" hidden="false" customHeight="false" outlineLevel="0" collapsed="false">
      <c r="A6" s="4" t="s">
        <v>5</v>
      </c>
      <c r="B6" s="6" t="n">
        <v>43160</v>
      </c>
    </row>
    <row r="7" customFormat="false" ht="15" hidden="false" customHeight="false" outlineLevel="0" collapsed="false">
      <c r="A7" s="4" t="s">
        <v>6</v>
      </c>
      <c r="B7" s="6" t="n">
        <v>46265</v>
      </c>
    </row>
    <row r="8" customFormat="false" ht="15" hidden="false" customHeight="false" outlineLevel="0" collapsed="false">
      <c r="A8" s="4" t="s">
        <v>7</v>
      </c>
      <c r="B8" s="7" t="n">
        <v>0</v>
      </c>
      <c r="C8" s="8" t="s">
        <v>8</v>
      </c>
    </row>
    <row r="9" customFormat="false" ht="15" hidden="false" customHeight="false" outlineLevel="0" collapsed="false">
      <c r="A9" s="4" t="s">
        <v>9</v>
      </c>
      <c r="B9" s="9" t="n">
        <v>12000</v>
      </c>
    </row>
    <row r="10" customFormat="false" ht="30" hidden="false" customHeight="true" outlineLevel="0" collapsed="false">
      <c r="A10" s="4" t="s">
        <v>10</v>
      </c>
      <c r="B10" s="5" t="s">
        <v>11</v>
      </c>
    </row>
    <row r="12" customFormat="false" ht="21.75" hidden="false" customHeight="true" outlineLevel="0" collapsed="false">
      <c r="A12" s="3" t="s">
        <v>12</v>
      </c>
      <c r="B12" s="3"/>
      <c r="C12" s="3"/>
    </row>
    <row r="13" customFormat="false" ht="15" hidden="false" customHeight="false" outlineLevel="0" collapsed="false">
      <c r="A13" s="4" t="s">
        <v>13</v>
      </c>
      <c r="B13" s="10" t="str">
        <f aca="false">IF(AND(ISNUMBER($B$6),ISNUMBER($B$7),$B$7&gt;$B$6),"سليمة ✓","تاريخ النهاية يجب أن يكون بعد البداية")</f>
        <v>سليمة ✓</v>
      </c>
    </row>
    <row r="14" customFormat="false" ht="15" hidden="false" customHeight="false" outlineLevel="0" collapsed="false">
      <c r="A14" s="4" t="s">
        <v>14</v>
      </c>
      <c r="B14" s="11" t="n">
        <f aca="false">IF(AND(ISNUMBER($B$6),ISNUMBER($B$7),$B$7&gt;$B$6),MAX($B$7-$B$6+1-$B$8,0),0)</f>
        <v>3106</v>
      </c>
      <c r="C14" s="8" t="s">
        <v>8</v>
      </c>
    </row>
    <row r="15" customFormat="false" ht="15" hidden="false" customHeight="false" outlineLevel="0" collapsed="false">
      <c r="A15" s="4" t="s">
        <v>15</v>
      </c>
      <c r="B15" s="12" t="n">
        <f aca="false">$B$14/365</f>
        <v>8.50958904109589</v>
      </c>
      <c r="C15" s="8" t="s">
        <v>16</v>
      </c>
    </row>
    <row r="16" customFormat="false" ht="15" hidden="false" customHeight="false" outlineLevel="0" collapsed="false">
      <c r="A16" s="4" t="s">
        <v>17</v>
      </c>
      <c r="B16" s="13" t="str">
        <f aca="false">IF(AND(ISNUMBER($B$6),ISNUMBER($B$7),$B$7&gt;$B$6),DATEDIF($B$6,$B$7+1-$B$8,"y")&amp;" سنة "&amp;DATEDIF($B$6,$B$7+1-$B$8,"ym")&amp;" شهر "&amp;DATEDIF($B$6,$B$7+1-$B$8,"md")&amp;" يوم","")</f>
        <v>8 سنة 6 شهر 0 يوم</v>
      </c>
    </row>
    <row r="18" customFormat="false" ht="21.75" hidden="false" customHeight="true" outlineLevel="0" collapsed="false">
      <c r="A18" s="3" t="s">
        <v>18</v>
      </c>
      <c r="B18" s="3"/>
      <c r="C18" s="3"/>
    </row>
    <row r="19" customFormat="false" ht="15" hidden="false" customHeight="false" outlineLevel="0" collapsed="false">
      <c r="A19" s="4" t="s">
        <v>19</v>
      </c>
      <c r="B19" s="14" t="n">
        <f aca="false">MIN($B$15,5)</f>
        <v>5</v>
      </c>
    </row>
    <row r="20" customFormat="false" ht="15" hidden="false" customHeight="false" outlineLevel="0" collapsed="false">
      <c r="A20" s="4" t="s">
        <v>20</v>
      </c>
      <c r="B20" s="14" t="n">
        <f aca="false">MAX($B$15-5,0)</f>
        <v>3.50958904109589</v>
      </c>
    </row>
    <row r="21" customFormat="false" ht="15" hidden="false" customHeight="false" outlineLevel="0" collapsed="false">
      <c r="A21" s="4" t="s">
        <v>21</v>
      </c>
      <c r="B21" s="15" t="n">
        <f aca="false">$B$9/2*$B$19</f>
        <v>30000</v>
      </c>
    </row>
    <row r="22" customFormat="false" ht="15" hidden="false" customHeight="false" outlineLevel="0" collapsed="false">
      <c r="A22" s="4" t="s">
        <v>22</v>
      </c>
      <c r="B22" s="15" t="n">
        <f aca="false">$B$9*$B$20</f>
        <v>42115.0684931507</v>
      </c>
    </row>
    <row r="23" customFormat="false" ht="15" hidden="false" customHeight="false" outlineLevel="0" collapsed="false">
      <c r="A23" s="4" t="s">
        <v>23</v>
      </c>
      <c r="B23" s="16" t="n">
        <f aca="false">$B$21+$B$22</f>
        <v>72115.0684931507</v>
      </c>
    </row>
    <row r="24" customFormat="false" ht="15" hidden="false" customHeight="false" outlineLevel="0" collapsed="false">
      <c r="A24" s="4" t="s">
        <v>24</v>
      </c>
      <c r="B24" s="17" t="n">
        <f aca="false">IF($B$10="استقالة العامل (م85)",IF($B$15&lt;2,0,IF($B$15&lt;5,1/3,IF($B$15&lt;10,2/3,1))),1)</f>
        <v>1</v>
      </c>
    </row>
    <row r="25" customFormat="false" ht="15" hidden="false" customHeight="false" outlineLevel="0" collapsed="false">
      <c r="A25" s="4" t="s">
        <v>25</v>
      </c>
      <c r="B25" s="18" t="n">
        <f aca="false">ROUND($B$23*$B$24,2)</f>
        <v>72115.07</v>
      </c>
    </row>
    <row r="26" customFormat="false" ht="15" hidden="false" customHeight="false" outlineLevel="0" collapsed="false">
      <c r="A26" s="4" t="s">
        <v>26</v>
      </c>
      <c r="B26" s="19" t="n">
        <f aca="false">IF($B$9&gt;0,$B$25/$B$9,0)</f>
        <v>6.00958916666667</v>
      </c>
      <c r="C26" s="8" t="s">
        <v>27</v>
      </c>
    </row>
    <row r="28" customFormat="false" ht="21.75" hidden="false" customHeight="true" outlineLevel="0" collapsed="false">
      <c r="A28" s="3" t="s">
        <v>28</v>
      </c>
      <c r="B28" s="3"/>
      <c r="C28" s="3"/>
    </row>
    <row r="29" customFormat="false" ht="15" hidden="false" customHeight="false" outlineLevel="0" collapsed="false">
      <c r="A29" s="20" t="s">
        <v>29</v>
      </c>
      <c r="B29" s="13" t="s">
        <v>30</v>
      </c>
    </row>
    <row r="30" customFormat="false" ht="15" hidden="false" customHeight="false" outlineLevel="0" collapsed="false">
      <c r="A30" s="20" t="s">
        <v>31</v>
      </c>
      <c r="B30" s="13" t="s">
        <v>32</v>
      </c>
    </row>
    <row r="31" customFormat="false" ht="15" hidden="false" customHeight="false" outlineLevel="0" collapsed="false">
      <c r="A31" s="20" t="s">
        <v>33</v>
      </c>
      <c r="B31" s="13" t="s">
        <v>34</v>
      </c>
    </row>
    <row r="32" customFormat="false" ht="15" hidden="false" customHeight="false" outlineLevel="0" collapsed="false">
      <c r="A32" s="20" t="s">
        <v>35</v>
      </c>
      <c r="B32" s="13" t="s">
        <v>36</v>
      </c>
    </row>
    <row r="34" customFormat="false" ht="15" hidden="false" customHeight="true" outlineLevel="0" collapsed="false">
      <c r="A34" s="21" t="s">
        <v>37</v>
      </c>
      <c r="B34" s="21"/>
      <c r="C34" s="21"/>
      <c r="D34" s="21"/>
      <c r="E34" s="21"/>
    </row>
    <row r="35" customFormat="false" ht="15" hidden="false" customHeight="true" outlineLevel="0" collapsed="false">
      <c r="A35" s="21" t="s">
        <v>38</v>
      </c>
      <c r="B35" s="21"/>
      <c r="C35" s="21"/>
      <c r="D35" s="21"/>
      <c r="E35" s="21"/>
    </row>
  </sheetData>
  <sheetProtection sheet="true" formatCells="false" formatColumns="false" formatRows="false" sort="false" autoFilter="false"/>
  <mergeCells count="8">
    <mergeCell ref="A1:E1"/>
    <mergeCell ref="A2:E2"/>
    <mergeCell ref="A4:C4"/>
    <mergeCell ref="A12:C12"/>
    <mergeCell ref="A18:C18"/>
    <mergeCell ref="A28:C28"/>
    <mergeCell ref="A34:E34"/>
    <mergeCell ref="A35:E35"/>
  </mergeCells>
  <conditionalFormatting sqref="B13">
    <cfRule type="expression" priority="2" aboveAverage="0" equalAverage="0" bottom="0" percent="0" rank="0" text="" dxfId="0">
      <formula>B13&lt;&gt;"سليمة ✓"</formula>
    </cfRule>
  </conditionalFormatting>
  <dataValidations count="4">
    <dataValidation allowBlank="true" error="اختر قيمة من القائمة" errorStyle="stop" errorTitle="Sheetaky" operator="between" showDropDown="false" showErrorMessage="true" showInputMessage="false" sqref="B10" type="list">
      <formula1>"انتهاء العقد أو إنهاؤه من صاحب العمل (م84),استقالة العامل (م85),ترك العمل لقوة قاهرة أو حالات م87"</formula1>
      <formula2>0</formula2>
    </dataValidation>
    <dataValidation allowBlank="true" error="أدخل تاريخًا صحيحًا" errorStyle="stop" errorTitle="Sheetaky" operator="greaterThan" showDropDown="false" showErrorMessage="true" showInputMessage="false" sqref="B6:B7" type="date">
      <formula1>1</formula1>
      <formula2>0</formula2>
    </dataValidation>
    <dataValidation allowBlank="true" error="أدخل رقمًا بين 0 و 20000" errorStyle="stop" errorTitle="Sheetaky" operator="between" showDropDown="false" showErrorMessage="true" showInputMessage="false" sqref="B8" type="decimal">
      <formula1>0</formula1>
      <formula2>20000</formula2>
    </dataValidation>
    <dataValidation allowBlank="true" error="أدخل رقمًا بين 0 و 1000000000.0" errorStyle="stop" errorTitle="Sheetaky" operator="between" showDropDown="false" showErrorMessage="true" showInputMessage="false" sqref="B9" type="decimal">
      <formula1>0</formula1>
      <formula2>1000000000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2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2"/>
  </cols>
  <sheetData>
    <row r="1" customFormat="false" ht="36" hidden="false" customHeight="true" outlineLevel="0" collapsed="false">
      <c r="A1" s="1" t="s">
        <v>39</v>
      </c>
      <c r="B1" s="1"/>
    </row>
    <row r="2" customFormat="false" ht="18" hidden="false" customHeight="true" outlineLevel="0" collapsed="false">
      <c r="A2" s="2" t="s">
        <v>40</v>
      </c>
      <c r="B2" s="2"/>
    </row>
    <row r="4" customFormat="false" ht="21.75" hidden="false" customHeight="true" outlineLevel="0" collapsed="false">
      <c r="A4" s="3" t="s">
        <v>41</v>
      </c>
      <c r="B4" s="3"/>
    </row>
    <row r="5" customFormat="false" ht="45" hidden="false" customHeight="true" outlineLevel="0" collapsed="false">
      <c r="A5" s="22" t="s">
        <v>42</v>
      </c>
      <c r="B5" s="22"/>
    </row>
    <row r="7" customFormat="false" ht="21.75" hidden="false" customHeight="true" outlineLevel="0" collapsed="false">
      <c r="A7" s="3" t="s">
        <v>43</v>
      </c>
      <c r="B7" s="3"/>
    </row>
    <row r="8" customFormat="false" ht="19.5" hidden="false" customHeight="true" outlineLevel="0" collapsed="false">
      <c r="A8" s="23" t="n">
        <v>1</v>
      </c>
      <c r="B8" s="20" t="s">
        <v>44</v>
      </c>
    </row>
    <row r="9" customFormat="false" ht="19.5" hidden="false" customHeight="true" outlineLevel="0" collapsed="false">
      <c r="A9" s="23" t="n">
        <v>2</v>
      </c>
      <c r="B9" s="20" t="s">
        <v>45</v>
      </c>
    </row>
    <row r="10" customFormat="false" ht="19.5" hidden="false" customHeight="true" outlineLevel="0" collapsed="false">
      <c r="A10" s="23" t="n">
        <v>3</v>
      </c>
      <c r="B10" s="20" t="s">
        <v>46</v>
      </c>
    </row>
    <row r="11" customFormat="false" ht="19.5" hidden="false" customHeight="true" outlineLevel="0" collapsed="false">
      <c r="A11" s="23" t="n">
        <v>4</v>
      </c>
      <c r="B11" s="20" t="s">
        <v>47</v>
      </c>
    </row>
    <row r="13" customFormat="false" ht="21.75" hidden="false" customHeight="true" outlineLevel="0" collapsed="false">
      <c r="A13" s="3" t="s">
        <v>48</v>
      </c>
      <c r="B13" s="3"/>
    </row>
    <row r="14" customFormat="false" ht="15" hidden="false" customHeight="false" outlineLevel="0" collapsed="false">
      <c r="A14" s="24"/>
      <c r="B14" s="20" t="s">
        <v>49</v>
      </c>
    </row>
    <row r="15" customFormat="false" ht="15" hidden="false" customHeight="false" outlineLevel="0" collapsed="false">
      <c r="A15" s="25"/>
      <c r="B15" s="20" t="s">
        <v>50</v>
      </c>
    </row>
    <row r="16" customFormat="false" ht="15" hidden="false" customHeight="false" outlineLevel="0" collapsed="false">
      <c r="A16" s="26"/>
      <c r="B16" s="20" t="s">
        <v>51</v>
      </c>
    </row>
    <row r="18" customFormat="false" ht="21.75" hidden="false" customHeight="true" outlineLevel="0" collapsed="false">
      <c r="A18" s="3" t="s">
        <v>52</v>
      </c>
      <c r="B18" s="3"/>
    </row>
    <row r="19" customFormat="false" ht="30" hidden="false" customHeight="true" outlineLevel="0" collapsed="false">
      <c r="A19" s="27" t="s">
        <v>53</v>
      </c>
      <c r="B19" s="28" t="s">
        <v>54</v>
      </c>
    </row>
    <row r="20" customFormat="false" ht="19.5" hidden="false" customHeight="true" outlineLevel="0" collapsed="false">
      <c r="A20" s="27" t="s">
        <v>53</v>
      </c>
      <c r="B20" s="28" t="s">
        <v>55</v>
      </c>
    </row>
    <row r="21" customFormat="false" ht="19.5" hidden="false" customHeight="true" outlineLevel="0" collapsed="false">
      <c r="A21" s="27" t="s">
        <v>53</v>
      </c>
      <c r="B21" s="28" t="s">
        <v>56</v>
      </c>
    </row>
    <row r="22" customFormat="false" ht="19.5" hidden="false" customHeight="true" outlineLevel="0" collapsed="false">
      <c r="A22" s="27" t="s">
        <v>53</v>
      </c>
      <c r="B22" s="28" t="s">
        <v>57</v>
      </c>
    </row>
  </sheetData>
  <sheetProtection sheet="true" formatCells="false" formatColumns="false" formatRows="false" sort="false" autoFilter="false"/>
  <mergeCells count="7">
    <mergeCell ref="A1:B1"/>
    <mergeCell ref="A2:B2"/>
    <mergeCell ref="A4:B4"/>
    <mergeCell ref="A5:B5"/>
    <mergeCell ref="A7:B7"/>
    <mergeCell ref="A13:B13"/>
    <mergeCell ref="A18:B18"/>
  </mergeCell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2026-10-22T18:52:42Z</dcterms:created>
  <dc:creator>Sheetaky.com</dc:creator>
  <dc:description/>
  <dc:language>en-US</dc:language>
  <cp:lastModifiedBy/>
  <dcterms:modified xsi:type="dcterms:W3CDTF">2026-10-22T18:52:42Z</dcterms:modified>
  <cp:revision>0</cp:revision>
  <dc:subject/>
  <dc:title>EOS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